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546\Documents\Sandra\plan\A\2019\"/>
    </mc:Choice>
  </mc:AlternateContent>
  <bookViews>
    <workbookView xWindow="0" yWindow="0" windowWidth="28800" windowHeight="12435"/>
  </bookViews>
  <sheets>
    <sheet name="Sheet1" sheetId="1" r:id="rId1"/>
  </sheets>
  <definedNames>
    <definedName name="_xlnm.Print_Area" localSheetId="0">Sheet1!$A$3:$F$63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E11" i="1"/>
  <c r="E12" i="1"/>
  <c r="E13" i="1"/>
  <c r="E14" i="1" s="1"/>
  <c r="E9" i="1"/>
  <c r="F14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1" i="1"/>
  <c r="E15" i="1"/>
  <c r="D14" i="1" l="1"/>
  <c r="D42" i="1" l="1"/>
  <c r="D43" i="1" s="1"/>
  <c r="D51" i="1"/>
  <c r="E51" i="1"/>
  <c r="D53" i="1" l="1"/>
  <c r="D56" i="1" s="1"/>
  <c r="F55" i="1"/>
  <c r="F50" i="1"/>
  <c r="F49" i="1"/>
  <c r="F47" i="1"/>
  <c r="F46" i="1"/>
  <c r="F51" i="1" l="1"/>
  <c r="F42" i="1"/>
  <c r="F43" i="1" s="1"/>
  <c r="E40" i="1"/>
  <c r="E42" i="1"/>
  <c r="E43" i="1" s="1"/>
  <c r="E53" i="1" s="1"/>
  <c r="E56" i="1" s="1"/>
  <c r="F53" i="1" l="1"/>
  <c r="F56" i="1" s="1"/>
</calcChain>
</file>

<file path=xl/sharedStrings.xml><?xml version="1.0" encoding="utf-8"?>
<sst xmlns="http://schemas.openxmlformats.org/spreadsheetml/2006/main" count="136" uniqueCount="133">
  <si>
    <t>O  p  i  s</t>
  </si>
  <si>
    <t>Vlastita sredstva</t>
  </si>
  <si>
    <t>Decentralizirana sredstva</t>
  </si>
  <si>
    <t>23-3111</t>
  </si>
  <si>
    <t>1-3111</t>
  </si>
  <si>
    <t>Plaće za redovan rad</t>
  </si>
  <si>
    <t>24-3114</t>
  </si>
  <si>
    <t>2-3114</t>
  </si>
  <si>
    <t>Plaće za posebne uvijete rada</t>
  </si>
  <si>
    <t>25-3121</t>
  </si>
  <si>
    <t>4-3121</t>
  </si>
  <si>
    <t>Ostali rashodi za zaposlene</t>
  </si>
  <si>
    <t>26-3132</t>
  </si>
  <si>
    <t>5-3132</t>
  </si>
  <si>
    <t>Doprinosi za obvezno zdravstveno osiguranje</t>
  </si>
  <si>
    <t>27-3133</t>
  </si>
  <si>
    <t>6-3133</t>
  </si>
  <si>
    <t>Doprinosi za obv. osiguranje u slučaju nezaposlenosti</t>
  </si>
  <si>
    <t>I. RASHODI ZA ZAPOSLENE</t>
  </si>
  <si>
    <t>28-3211</t>
  </si>
  <si>
    <t>7-3211</t>
  </si>
  <si>
    <t>Službena putovanja</t>
  </si>
  <si>
    <t>29-3212</t>
  </si>
  <si>
    <t>8-3212</t>
  </si>
  <si>
    <t>Nakn.za prijevoz, za rad na terenu, odvoj. život</t>
  </si>
  <si>
    <t>30-3213</t>
  </si>
  <si>
    <t>9-3213</t>
  </si>
  <si>
    <t>Stručno usavršavanje zaposlenika</t>
  </si>
  <si>
    <t>31-3221</t>
  </si>
  <si>
    <t>10-3221</t>
  </si>
  <si>
    <t>Uredski materijal i ostali materijalni rashodi</t>
  </si>
  <si>
    <t>32-3222</t>
  </si>
  <si>
    <t>11-3222</t>
  </si>
  <si>
    <t>Materijal i sirovine</t>
  </si>
  <si>
    <t>33-3223</t>
  </si>
  <si>
    <t>12-3223</t>
  </si>
  <si>
    <t>Energija</t>
  </si>
  <si>
    <t>34-3224</t>
  </si>
  <si>
    <t>13-3224</t>
  </si>
  <si>
    <t>Materijal i dijelovi za tekuće i investicijsko održ.</t>
  </si>
  <si>
    <t>35-3225</t>
  </si>
  <si>
    <t>14-3225</t>
  </si>
  <si>
    <t>Sitni inventar i auto gume</t>
  </si>
  <si>
    <t>36-3227</t>
  </si>
  <si>
    <t>15-3227</t>
  </si>
  <si>
    <t xml:space="preserve">Službena, radna i zaštitna odjeća i obuća </t>
  </si>
  <si>
    <t>37-3231</t>
  </si>
  <si>
    <t>16-3231</t>
  </si>
  <si>
    <t>Usluge telefona, pošte i prijevoza</t>
  </si>
  <si>
    <t>39-3232</t>
  </si>
  <si>
    <t>17-3232</t>
  </si>
  <si>
    <t>Usluge tekućeg i investicijskog održavanja</t>
  </si>
  <si>
    <t>40-3233</t>
  </si>
  <si>
    <t>18-3233</t>
  </si>
  <si>
    <t>Usluge promidžbe i informiranija</t>
  </si>
  <si>
    <t>41-3234</t>
  </si>
  <si>
    <t>19-3234</t>
  </si>
  <si>
    <t>Komunalne usluge</t>
  </si>
  <si>
    <t>-3235</t>
  </si>
  <si>
    <t>20-3235</t>
  </si>
  <si>
    <t>Zakupnine i najamnine</t>
  </si>
  <si>
    <t>42-3236</t>
  </si>
  <si>
    <t>21-3236</t>
  </si>
  <si>
    <t>Zdravstvene i veterinarske usluge</t>
  </si>
  <si>
    <t>43-3237</t>
  </si>
  <si>
    <t>22-3237</t>
  </si>
  <si>
    <t>Intelektualne i osobne usluge</t>
  </si>
  <si>
    <t>44-3238</t>
  </si>
  <si>
    <t>23-3238</t>
  </si>
  <si>
    <t>Računalne usluge</t>
  </si>
  <si>
    <t>45-3239</t>
  </si>
  <si>
    <t>24-3239</t>
  </si>
  <si>
    <t>Ostale usluge</t>
  </si>
  <si>
    <t>46-3291</t>
  </si>
  <si>
    <t>26-3291</t>
  </si>
  <si>
    <t>Nankade za rad predst.i izvrš.tijela, povjer. i sl.</t>
  </si>
  <si>
    <t>47-3292</t>
  </si>
  <si>
    <t>27-3292</t>
  </si>
  <si>
    <t>Premije osiguranja</t>
  </si>
  <si>
    <t>48-3295</t>
  </si>
  <si>
    <t>30-3295</t>
  </si>
  <si>
    <t>Pristojbe i naknade</t>
  </si>
  <si>
    <t>49-3299</t>
  </si>
  <si>
    <t>31-3299</t>
  </si>
  <si>
    <t>Ostali nespomenuti rashodi poslovanja</t>
  </si>
  <si>
    <t>50-3431</t>
  </si>
  <si>
    <t>32-3431</t>
  </si>
  <si>
    <t>Bankarske usluge i usluge platnog prometa</t>
  </si>
  <si>
    <t>51-3433</t>
  </si>
  <si>
    <t>33-3433</t>
  </si>
  <si>
    <t>Zatezne kamate</t>
  </si>
  <si>
    <t>52-3434</t>
  </si>
  <si>
    <t>34-3434</t>
  </si>
  <si>
    <t>Ostali nespomenuti financijski rashodi</t>
  </si>
  <si>
    <t>53-3721</t>
  </si>
  <si>
    <t>35-3721</t>
  </si>
  <si>
    <t>Naknade građanima i kućanstvima u novcu</t>
  </si>
  <si>
    <t>54-3722</t>
  </si>
  <si>
    <t>36-3722</t>
  </si>
  <si>
    <t>Naknade građanima i kućanstvima u naravi</t>
  </si>
  <si>
    <t>II. TEKUĆI RASHODI</t>
  </si>
  <si>
    <t>UKUPNO (I. + II.)</t>
  </si>
  <si>
    <t>55-4221</t>
  </si>
  <si>
    <t>37-4221</t>
  </si>
  <si>
    <t>Uredska oprema i namještaj</t>
  </si>
  <si>
    <t>-4223</t>
  </si>
  <si>
    <t>Oprema za održavanje i zaštitu</t>
  </si>
  <si>
    <t>56-4224</t>
  </si>
  <si>
    <t>38-4224</t>
  </si>
  <si>
    <t>Medicinska i laboratorijska oprema</t>
  </si>
  <si>
    <t>57-4227</t>
  </si>
  <si>
    <t>39-4227</t>
  </si>
  <si>
    <t>Uređaji, strojevi i oprema za ostale namjene</t>
  </si>
  <si>
    <t>-4262</t>
  </si>
  <si>
    <t xml:space="preserve">Ulaganja u računalne programe </t>
  </si>
  <si>
    <t>-4511</t>
  </si>
  <si>
    <t>Dodatna ulaganja na građevinskim objektima</t>
  </si>
  <si>
    <t>III. NEFINANCIJSKA IMOVINA ukupno</t>
  </si>
  <si>
    <r>
      <t>SVEUKUPNO</t>
    </r>
    <r>
      <rPr>
        <b/>
        <sz val="8"/>
        <rFont val="Times New Roman"/>
        <family val="1"/>
        <charset val="238"/>
      </rPr>
      <t xml:space="preserve"> ( I. + II. + III. )</t>
    </r>
  </si>
  <si>
    <t>38-3232</t>
  </si>
  <si>
    <t>Usluge tekućeg i investicijskog održavanja - H.I.</t>
  </si>
  <si>
    <r>
      <t>SVEUKUPNO</t>
    </r>
    <r>
      <rPr>
        <b/>
        <sz val="8"/>
        <rFont val="Arial"/>
        <family val="2"/>
        <charset val="238"/>
      </rPr>
      <t xml:space="preserve"> ( I. + II. + III.+ IV )</t>
    </r>
  </si>
  <si>
    <t>Ukupno</t>
  </si>
  <si>
    <t>Pozicija, ekonomska kl.</t>
  </si>
  <si>
    <t>dec. sr.</t>
  </si>
  <si>
    <t>vl. sr.</t>
  </si>
  <si>
    <t>mr. sc. Sandra Sekušak</t>
  </si>
  <si>
    <t xml:space="preserve">Voditeljica računovodstva </t>
  </si>
  <si>
    <t>Krasanka Glamuzina, dipl. soc. radnica</t>
  </si>
  <si>
    <t xml:space="preserve">Ravnateljica </t>
  </si>
  <si>
    <t>Financijski plan za 2019. Doma za starije osobe Medveščak Zagreb</t>
  </si>
  <si>
    <t xml:space="preserve"> Plan u 2019.</t>
  </si>
  <si>
    <t xml:space="preserve">U Zagrebu, 10.10.2019.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</si>
</sst>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b/>
      <sz val="11"/>
      <name val="Times New Roman"/>
      <family val="1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sz val="9"/>
      <name val="Times New Roman"/>
      <family val="1"/>
      <charset val="238"/>
    </font>
    <font>
      <sz val="12"/>
      <name val="Arial"/>
      <family val="2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i/>
      <sz val="12"/>
      <name val="Arial"/>
      <family val="2"/>
      <charset val="238"/>
    </font>
    <font>
      <sz val="11"/>
      <name val="Arial"/>
      <family val="2"/>
      <charset val="238"/>
    </font>
    <font>
      <i/>
      <sz val="10"/>
      <name val="Times New Roman CE"/>
      <family val="1"/>
      <charset val="238"/>
    </font>
    <font>
      <i/>
      <sz val="10"/>
      <color theme="1"/>
      <name val="Calibri"/>
      <family val="2"/>
      <charset val="238"/>
      <scheme val="minor"/>
    </font>
    <font>
      <i/>
      <sz val="10"/>
      <color indexed="8"/>
      <name val="Arial"/>
      <family val="2"/>
      <charset val="238"/>
    </font>
    <font>
      <i/>
      <sz val="10"/>
      <name val="Times New Roman CE"/>
      <charset val="238"/>
    </font>
    <font>
      <b/>
      <i/>
      <sz val="10"/>
      <color indexed="8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5" fillId="0" borderId="0"/>
  </cellStyleXfs>
  <cellXfs count="75">
    <xf numFmtId="0" fontId="0" fillId="0" borderId="0" xfId="0"/>
    <xf numFmtId="0" fontId="2" fillId="0" borderId="0" xfId="0" applyFont="1"/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49" fontId="6" fillId="4" borderId="16" xfId="0" applyNumberFormat="1" applyFont="1" applyFill="1" applyBorder="1" applyAlignment="1">
      <alignment horizontal="right" vertical="center" wrapText="1"/>
    </xf>
    <xf numFmtId="49" fontId="6" fillId="4" borderId="9" xfId="0" applyNumberFormat="1" applyFont="1" applyFill="1" applyBorder="1" applyAlignment="1">
      <alignment horizontal="right" vertical="center" wrapText="1"/>
    </xf>
    <xf numFmtId="0" fontId="6" fillId="0" borderId="14" xfId="0" applyFont="1" applyBorder="1" applyAlignment="1">
      <alignment vertical="center" wrapText="1"/>
    </xf>
    <xf numFmtId="4" fontId="6" fillId="4" borderId="13" xfId="0" applyNumberFormat="1" applyFont="1" applyFill="1" applyBorder="1" applyAlignment="1">
      <alignment vertical="center"/>
    </xf>
    <xf numFmtId="4" fontId="6" fillId="4" borderId="15" xfId="0" applyNumberFormat="1" applyFont="1" applyFill="1" applyBorder="1" applyAlignment="1">
      <alignment vertical="center"/>
    </xf>
    <xf numFmtId="4" fontId="8" fillId="6" borderId="14" xfId="1" applyNumberFormat="1" applyFont="1" applyFill="1" applyBorder="1" applyAlignment="1">
      <alignment vertical="center"/>
    </xf>
    <xf numFmtId="0" fontId="6" fillId="0" borderId="7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4" fontId="8" fillId="6" borderId="5" xfId="0" applyNumberFormat="1" applyFont="1" applyFill="1" applyBorder="1" applyAlignment="1">
      <alignment vertical="center"/>
    </xf>
    <xf numFmtId="4" fontId="8" fillId="2" borderId="14" xfId="0" applyNumberFormat="1" applyFont="1" applyFill="1" applyBorder="1" applyAlignment="1">
      <alignment vertical="center"/>
    </xf>
    <xf numFmtId="4" fontId="6" fillId="7" borderId="0" xfId="0" applyNumberFormat="1" applyFont="1" applyFill="1" applyBorder="1" applyAlignment="1">
      <alignment vertical="center"/>
    </xf>
    <xf numFmtId="4" fontId="6" fillId="8" borderId="13" xfId="0" applyNumberFormat="1" applyFont="1" applyFill="1" applyBorder="1" applyAlignment="1">
      <alignment vertical="center"/>
    </xf>
    <xf numFmtId="4" fontId="6" fillId="8" borderId="13" xfId="1" applyNumberFormat="1" applyFont="1" applyFill="1" applyBorder="1" applyAlignment="1">
      <alignment vertical="center" wrapText="1"/>
    </xf>
    <xf numFmtId="4" fontId="8" fillId="6" borderId="14" xfId="0" applyNumberFormat="1" applyFont="1" applyFill="1" applyBorder="1" applyAlignment="1">
      <alignment vertical="center"/>
    </xf>
    <xf numFmtId="0" fontId="6" fillId="7" borderId="0" xfId="0" applyFont="1" applyFill="1" applyBorder="1" applyAlignment="1">
      <alignment vertical="center"/>
    </xf>
    <xf numFmtId="49" fontId="6" fillId="9" borderId="16" xfId="0" applyNumberFormat="1" applyFont="1" applyFill="1" applyBorder="1" applyAlignment="1">
      <alignment vertical="center" wrapText="1"/>
    </xf>
    <xf numFmtId="164" fontId="6" fillId="9" borderId="14" xfId="0" applyNumberFormat="1" applyFont="1" applyFill="1" applyBorder="1" applyAlignment="1">
      <alignment vertical="center"/>
    </xf>
    <xf numFmtId="164" fontId="6" fillId="5" borderId="14" xfId="0" applyNumberFormat="1" applyFont="1" applyFill="1" applyBorder="1" applyAlignment="1">
      <alignment vertical="center"/>
    </xf>
    <xf numFmtId="4" fontId="6" fillId="9" borderId="15" xfId="0" applyNumberFormat="1" applyFont="1" applyFill="1" applyBorder="1" applyAlignment="1">
      <alignment vertical="center"/>
    </xf>
    <xf numFmtId="4" fontId="8" fillId="2" borderId="19" xfId="0" applyNumberFormat="1" applyFont="1" applyFill="1" applyBorder="1" applyAlignment="1">
      <alignment vertical="center"/>
    </xf>
    <xf numFmtId="49" fontId="6" fillId="8" borderId="16" xfId="0" applyNumberFormat="1" applyFont="1" applyFill="1" applyBorder="1" applyAlignment="1">
      <alignment horizontal="right" vertical="center" wrapText="1"/>
    </xf>
    <xf numFmtId="0" fontId="1" fillId="0" borderId="0" xfId="0" applyFont="1"/>
    <xf numFmtId="0" fontId="10" fillId="7" borderId="17" xfId="0" applyFont="1" applyFill="1" applyBorder="1" applyAlignment="1">
      <alignment wrapText="1"/>
    </xf>
    <xf numFmtId="0" fontId="10" fillId="7" borderId="8" xfId="0" applyFont="1" applyFill="1" applyBorder="1" applyAlignment="1">
      <alignment wrapText="1"/>
    </xf>
    <xf numFmtId="0" fontId="6" fillId="0" borderId="14" xfId="0" applyFont="1" applyBorder="1" applyAlignment="1">
      <alignment wrapText="1"/>
    </xf>
    <xf numFmtId="0" fontId="6" fillId="0" borderId="7" xfId="0" applyFont="1" applyBorder="1" applyAlignment="1">
      <alignment wrapText="1"/>
    </xf>
    <xf numFmtId="49" fontId="6" fillId="9" borderId="9" xfId="0" applyNumberFormat="1" applyFont="1" applyFill="1" applyBorder="1" applyAlignment="1">
      <alignment vertical="center" wrapText="1"/>
    </xf>
    <xf numFmtId="0" fontId="6" fillId="9" borderId="14" xfId="0" applyFont="1" applyFill="1" applyBorder="1" applyAlignment="1">
      <alignment vertical="center" wrapText="1"/>
    </xf>
    <xf numFmtId="4" fontId="6" fillId="8" borderId="14" xfId="0" applyNumberFormat="1" applyFont="1" applyFill="1" applyBorder="1" applyAlignment="1">
      <alignment vertical="center"/>
    </xf>
    <xf numFmtId="0" fontId="14" fillId="8" borderId="0" xfId="0" applyFont="1" applyFill="1"/>
    <xf numFmtId="0" fontId="16" fillId="0" borderId="0" xfId="2" applyFont="1" applyAlignment="1" applyProtection="1"/>
    <xf numFmtId="0" fontId="16" fillId="0" borderId="0" xfId="2" applyFont="1" applyAlignment="1"/>
    <xf numFmtId="0" fontId="17" fillId="0" borderId="0" xfId="0" applyNumberFormat="1" applyFont="1" applyFill="1" applyBorder="1" applyAlignment="1" applyProtection="1"/>
    <xf numFmtId="0" fontId="18" fillId="0" borderId="0" xfId="0" applyNumberFormat="1" applyFont="1" applyFill="1" applyBorder="1" applyAlignment="1" applyProtection="1"/>
    <xf numFmtId="0" fontId="20" fillId="0" borderId="0" xfId="0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Alignment="1" applyProtection="1">
      <alignment wrapText="1"/>
    </xf>
    <xf numFmtId="4" fontId="6" fillId="4" borderId="14" xfId="0" applyNumberFormat="1" applyFont="1" applyFill="1" applyBorder="1" applyAlignment="1">
      <alignment vertical="center"/>
    </xf>
    <xf numFmtId="0" fontId="19" fillId="0" borderId="0" xfId="2" applyFont="1" applyAlignment="1"/>
    <xf numFmtId="0" fontId="17" fillId="0" borderId="0" xfId="0" applyNumberFormat="1" applyFont="1" applyFill="1" applyBorder="1" applyAlignment="1" applyProtection="1"/>
    <xf numFmtId="0" fontId="16" fillId="0" borderId="0" xfId="2" applyFont="1" applyAlignment="1" applyProtection="1">
      <alignment horizontal="left"/>
    </xf>
    <xf numFmtId="0" fontId="17" fillId="0" borderId="0" xfId="0" applyNumberFormat="1" applyFont="1" applyFill="1" applyBorder="1" applyAlignment="1" applyProtection="1">
      <alignment horizontal="left"/>
    </xf>
    <xf numFmtId="49" fontId="12" fillId="2" borderId="20" xfId="0" applyNumberFormat="1" applyFont="1" applyFill="1" applyBorder="1" applyAlignment="1">
      <alignment horizontal="left"/>
    </xf>
    <xf numFmtId="0" fontId="0" fillId="0" borderId="21" xfId="0" applyBorder="1" applyAlignment="1"/>
    <xf numFmtId="0" fontId="0" fillId="0" borderId="18" xfId="0" applyBorder="1" applyAlignment="1"/>
    <xf numFmtId="49" fontId="3" fillId="6" borderId="17" xfId="0" applyNumberFormat="1" applyFont="1" applyFill="1" applyBorder="1" applyAlignment="1">
      <alignment horizontal="left"/>
    </xf>
    <xf numFmtId="0" fontId="0" fillId="0" borderId="8" xfId="0" applyBorder="1" applyAlignment="1"/>
    <xf numFmtId="0" fontId="0" fillId="0" borderId="9" xfId="0" applyBorder="1" applyAlignment="1"/>
    <xf numFmtId="0" fontId="3" fillId="6" borderId="17" xfId="0" applyFont="1" applyFill="1" applyBorder="1" applyAlignment="1"/>
    <xf numFmtId="0" fontId="3" fillId="2" borderId="17" xfId="0" applyFont="1" applyFill="1" applyBorder="1" applyAlignment="1">
      <alignment horizontal="left" wrapText="1"/>
    </xf>
    <xf numFmtId="0" fontId="3" fillId="2" borderId="8" xfId="0" applyFont="1" applyFill="1" applyBorder="1" applyAlignment="1">
      <alignment horizontal="left" wrapText="1"/>
    </xf>
    <xf numFmtId="0" fontId="3" fillId="2" borderId="9" xfId="0" applyFont="1" applyFill="1" applyBorder="1" applyAlignment="1">
      <alignment horizontal="left" wrapText="1"/>
    </xf>
    <xf numFmtId="0" fontId="3" fillId="6" borderId="17" xfId="0" applyFont="1" applyFill="1" applyBorder="1" applyAlignment="1">
      <alignment horizontal="left" wrapText="1"/>
    </xf>
    <xf numFmtId="0" fontId="3" fillId="6" borderId="8" xfId="0" applyFont="1" applyFill="1" applyBorder="1" applyAlignment="1">
      <alignment horizontal="left" wrapText="1"/>
    </xf>
    <xf numFmtId="0" fontId="3" fillId="6" borderId="9" xfId="0" applyFont="1" applyFill="1" applyBorder="1" applyAlignment="1">
      <alignment horizontal="left" wrapText="1"/>
    </xf>
    <xf numFmtId="49" fontId="11" fillId="2" borderId="17" xfId="0" applyNumberFormat="1" applyFont="1" applyFill="1" applyBorder="1" applyAlignment="1">
      <alignment horizontal="left"/>
    </xf>
    <xf numFmtId="0" fontId="8" fillId="3" borderId="22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</cellXfs>
  <cellStyles count="3">
    <cellStyle name="Normal_D.U. akontacija  siječanj 2010." xfId="1"/>
    <cellStyle name="Normal_xxxinvest" xfId="2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62"/>
  <sheetViews>
    <sheetView tabSelected="1" topLeftCell="A28" zoomScaleNormal="100" workbookViewId="0">
      <selection activeCell="D32" sqref="D32"/>
    </sheetView>
  </sheetViews>
  <sheetFormatPr defaultRowHeight="15" x14ac:dyDescent="0.25"/>
  <cols>
    <col min="1" max="2" width="6.5703125" customWidth="1"/>
    <col min="3" max="3" width="49.28515625" customWidth="1"/>
    <col min="4" max="5" width="11" customWidth="1"/>
    <col min="6" max="6" width="14.42578125" customWidth="1"/>
  </cols>
  <sheetData>
    <row r="3" spans="1:6" ht="15.75" x14ac:dyDescent="0.25">
      <c r="A3" s="35" t="s">
        <v>130</v>
      </c>
      <c r="B3" s="35"/>
      <c r="C3" s="35"/>
      <c r="D3" s="35"/>
      <c r="E3" s="35"/>
      <c r="F3" s="35"/>
    </row>
    <row r="4" spans="1:6" ht="15.75" thickBot="1" x14ac:dyDescent="0.3">
      <c r="A4" s="1"/>
      <c r="B4" s="1"/>
    </row>
    <row r="5" spans="1:6" ht="24.75" customHeight="1" x14ac:dyDescent="0.25">
      <c r="A5" s="65" t="s">
        <v>123</v>
      </c>
      <c r="B5" s="66"/>
      <c r="C5" s="67" t="s">
        <v>0</v>
      </c>
      <c r="D5" s="61" t="s">
        <v>131</v>
      </c>
      <c r="E5" s="62"/>
      <c r="F5" s="62"/>
    </row>
    <row r="6" spans="1:6" ht="24.75" customHeight="1" x14ac:dyDescent="0.25">
      <c r="A6" s="70" t="s">
        <v>124</v>
      </c>
      <c r="B6" s="63" t="s">
        <v>125</v>
      </c>
      <c r="C6" s="68"/>
      <c r="D6" s="63" t="s">
        <v>2</v>
      </c>
      <c r="E6" s="63" t="s">
        <v>1</v>
      </c>
      <c r="F6" s="73" t="s">
        <v>122</v>
      </c>
    </row>
    <row r="7" spans="1:6" ht="24.75" customHeight="1" thickBot="1" x14ac:dyDescent="0.3">
      <c r="A7" s="71"/>
      <c r="B7" s="72"/>
      <c r="C7" s="69"/>
      <c r="D7" s="64"/>
      <c r="E7" s="64"/>
      <c r="F7" s="74"/>
    </row>
    <row r="8" spans="1:6" s="27" customFormat="1" ht="10.5" customHeight="1" thickTop="1" x14ac:dyDescent="0.25">
      <c r="A8" s="2">
        <v>1</v>
      </c>
      <c r="B8" s="3">
        <v>2</v>
      </c>
      <c r="C8" s="4">
        <v>3</v>
      </c>
      <c r="D8" s="5">
        <v>4</v>
      </c>
      <c r="E8" s="5">
        <v>5</v>
      </c>
      <c r="F8" s="5">
        <v>6</v>
      </c>
    </row>
    <row r="9" spans="1:6" ht="15.75" customHeight="1" x14ac:dyDescent="0.25">
      <c r="A9" s="6" t="s">
        <v>3</v>
      </c>
      <c r="B9" s="7" t="s">
        <v>4</v>
      </c>
      <c r="C9" s="8" t="s">
        <v>5</v>
      </c>
      <c r="D9" s="42">
        <v>32400</v>
      </c>
      <c r="E9" s="17">
        <f>F9-D9</f>
        <v>5198600</v>
      </c>
      <c r="F9" s="10">
        <v>5231000</v>
      </c>
    </row>
    <row r="10" spans="1:6" ht="15.75" customHeight="1" x14ac:dyDescent="0.25">
      <c r="A10" s="6" t="s">
        <v>6</v>
      </c>
      <c r="B10" s="7" t="s">
        <v>7</v>
      </c>
      <c r="C10" s="8" t="s">
        <v>8</v>
      </c>
      <c r="D10" s="42">
        <v>10000</v>
      </c>
      <c r="E10" s="17">
        <f t="shared" ref="E10:E13" si="0">F10-D10</f>
        <v>1300000</v>
      </c>
      <c r="F10" s="10">
        <v>1310000</v>
      </c>
    </row>
    <row r="11" spans="1:6" ht="15.75" customHeight="1" x14ac:dyDescent="0.25">
      <c r="A11" s="6" t="s">
        <v>9</v>
      </c>
      <c r="B11" s="7" t="s">
        <v>10</v>
      </c>
      <c r="C11" s="8" t="s">
        <v>11</v>
      </c>
      <c r="D11" s="42">
        <v>2000</v>
      </c>
      <c r="E11" s="17">
        <f t="shared" si="0"/>
        <v>400000</v>
      </c>
      <c r="F11" s="10">
        <v>402000</v>
      </c>
    </row>
    <row r="12" spans="1:6" ht="15.75" customHeight="1" x14ac:dyDescent="0.25">
      <c r="A12" s="6" t="s">
        <v>12</v>
      </c>
      <c r="B12" s="7" t="s">
        <v>13</v>
      </c>
      <c r="C12" s="8" t="s">
        <v>14</v>
      </c>
      <c r="D12" s="42">
        <v>5000</v>
      </c>
      <c r="E12" s="17">
        <f t="shared" si="0"/>
        <v>960000</v>
      </c>
      <c r="F12" s="10">
        <v>965000</v>
      </c>
    </row>
    <row r="13" spans="1:6" ht="15.75" customHeight="1" x14ac:dyDescent="0.25">
      <c r="A13" s="6" t="s">
        <v>15</v>
      </c>
      <c r="B13" s="7" t="s">
        <v>16</v>
      </c>
      <c r="C13" s="8" t="s">
        <v>17</v>
      </c>
      <c r="D13" s="42">
        <v>0</v>
      </c>
      <c r="E13" s="17">
        <f t="shared" si="0"/>
        <v>100000</v>
      </c>
      <c r="F13" s="10">
        <v>100000</v>
      </c>
    </row>
    <row r="14" spans="1:6" ht="22.5" customHeight="1" x14ac:dyDescent="0.25">
      <c r="A14" s="50" t="s">
        <v>18</v>
      </c>
      <c r="B14" s="51"/>
      <c r="C14" s="52"/>
      <c r="D14" s="11">
        <f>SUM(D9:D13)</f>
        <v>49400</v>
      </c>
      <c r="E14" s="11">
        <f>SUM(E9:E13)</f>
        <v>7958600</v>
      </c>
      <c r="F14" s="11">
        <f>SUM(F9:F13)</f>
        <v>8008000</v>
      </c>
    </row>
    <row r="15" spans="1:6" ht="15.75" customHeight="1" x14ac:dyDescent="0.25">
      <c r="A15" s="6" t="s">
        <v>19</v>
      </c>
      <c r="B15" s="7" t="s">
        <v>20</v>
      </c>
      <c r="C15" s="8" t="s">
        <v>21</v>
      </c>
      <c r="D15" s="42">
        <v>0</v>
      </c>
      <c r="E15" s="34">
        <f>F15-D15</f>
        <v>8000</v>
      </c>
      <c r="F15" s="10">
        <v>8000</v>
      </c>
    </row>
    <row r="16" spans="1:6" ht="15.75" customHeight="1" x14ac:dyDescent="0.25">
      <c r="A16" s="6" t="s">
        <v>22</v>
      </c>
      <c r="B16" s="7" t="s">
        <v>23</v>
      </c>
      <c r="C16" s="8" t="s">
        <v>24</v>
      </c>
      <c r="D16" s="42">
        <v>4000</v>
      </c>
      <c r="E16" s="34">
        <f t="shared" ref="E16:E41" si="1">F16-D16</f>
        <v>394000</v>
      </c>
      <c r="F16" s="10">
        <v>398000</v>
      </c>
    </row>
    <row r="17" spans="1:6" ht="15.75" customHeight="1" x14ac:dyDescent="0.25">
      <c r="A17" s="6" t="s">
        <v>25</v>
      </c>
      <c r="B17" s="7" t="s">
        <v>26</v>
      </c>
      <c r="C17" s="8" t="s">
        <v>27</v>
      </c>
      <c r="D17" s="42">
        <v>0</v>
      </c>
      <c r="E17" s="34">
        <f t="shared" si="1"/>
        <v>30000</v>
      </c>
      <c r="F17" s="10">
        <v>30000</v>
      </c>
    </row>
    <row r="18" spans="1:6" ht="15.75" customHeight="1" x14ac:dyDescent="0.25">
      <c r="A18" s="6" t="s">
        <v>28</v>
      </c>
      <c r="B18" s="7" t="s">
        <v>29</v>
      </c>
      <c r="C18" s="8" t="s">
        <v>30</v>
      </c>
      <c r="D18" s="42">
        <v>4000</v>
      </c>
      <c r="E18" s="34">
        <f t="shared" si="1"/>
        <v>350000</v>
      </c>
      <c r="F18" s="10">
        <v>354000</v>
      </c>
    </row>
    <row r="19" spans="1:6" ht="15.75" customHeight="1" x14ac:dyDescent="0.25">
      <c r="A19" s="26" t="s">
        <v>31</v>
      </c>
      <c r="B19" s="7" t="s">
        <v>32</v>
      </c>
      <c r="C19" s="8" t="s">
        <v>33</v>
      </c>
      <c r="D19" s="42">
        <v>20000</v>
      </c>
      <c r="E19" s="34">
        <f t="shared" si="1"/>
        <v>2290000</v>
      </c>
      <c r="F19" s="10">
        <v>2310000</v>
      </c>
    </row>
    <row r="20" spans="1:6" ht="15.75" customHeight="1" x14ac:dyDescent="0.25">
      <c r="A20" s="6" t="s">
        <v>34</v>
      </c>
      <c r="B20" s="7" t="s">
        <v>35</v>
      </c>
      <c r="C20" s="8" t="s">
        <v>36</v>
      </c>
      <c r="D20" s="42">
        <v>10000</v>
      </c>
      <c r="E20" s="34">
        <f t="shared" si="1"/>
        <v>1065400</v>
      </c>
      <c r="F20" s="10">
        <v>1075400</v>
      </c>
    </row>
    <row r="21" spans="1:6" ht="15.75" customHeight="1" x14ac:dyDescent="0.25">
      <c r="A21" s="6" t="s">
        <v>37</v>
      </c>
      <c r="B21" s="7" t="s">
        <v>38</v>
      </c>
      <c r="C21" s="8" t="s">
        <v>39</v>
      </c>
      <c r="D21" s="42">
        <v>5000</v>
      </c>
      <c r="E21" s="34">
        <f t="shared" si="1"/>
        <v>388000</v>
      </c>
      <c r="F21" s="10">
        <v>393000</v>
      </c>
    </row>
    <row r="22" spans="1:6" ht="15.75" customHeight="1" x14ac:dyDescent="0.25">
      <c r="A22" s="6" t="s">
        <v>40</v>
      </c>
      <c r="B22" s="7" t="s">
        <v>41</v>
      </c>
      <c r="C22" s="8" t="s">
        <v>42</v>
      </c>
      <c r="D22" s="42">
        <v>1000</v>
      </c>
      <c r="E22" s="34">
        <f t="shared" si="1"/>
        <v>152000</v>
      </c>
      <c r="F22" s="10">
        <v>153000</v>
      </c>
    </row>
    <row r="23" spans="1:6" ht="15.75" customHeight="1" x14ac:dyDescent="0.25">
      <c r="A23" s="6" t="s">
        <v>43</v>
      </c>
      <c r="B23" s="7" t="s">
        <v>44</v>
      </c>
      <c r="C23" s="8" t="s">
        <v>45</v>
      </c>
      <c r="D23" s="42">
        <v>1000</v>
      </c>
      <c r="E23" s="34">
        <f t="shared" si="1"/>
        <v>94000</v>
      </c>
      <c r="F23" s="10">
        <v>95000</v>
      </c>
    </row>
    <row r="24" spans="1:6" ht="15.75" customHeight="1" x14ac:dyDescent="0.25">
      <c r="A24" s="6" t="s">
        <v>46</v>
      </c>
      <c r="B24" s="7" t="s">
        <v>47</v>
      </c>
      <c r="C24" s="8" t="s">
        <v>48</v>
      </c>
      <c r="D24" s="42">
        <v>1000</v>
      </c>
      <c r="E24" s="34">
        <f t="shared" si="1"/>
        <v>69000</v>
      </c>
      <c r="F24" s="10">
        <v>70000</v>
      </c>
    </row>
    <row r="25" spans="1:6" ht="15.75" customHeight="1" x14ac:dyDescent="0.25">
      <c r="A25" s="6" t="s">
        <v>49</v>
      </c>
      <c r="B25" s="7" t="s">
        <v>50</v>
      </c>
      <c r="C25" s="8" t="s">
        <v>51</v>
      </c>
      <c r="D25" s="42">
        <v>6000</v>
      </c>
      <c r="E25" s="34">
        <f t="shared" si="1"/>
        <v>305000</v>
      </c>
      <c r="F25" s="10">
        <v>311000</v>
      </c>
    </row>
    <row r="26" spans="1:6" ht="15.75" customHeight="1" x14ac:dyDescent="0.25">
      <c r="A26" s="6" t="s">
        <v>52</v>
      </c>
      <c r="B26" s="7" t="s">
        <v>53</v>
      </c>
      <c r="C26" s="8" t="s">
        <v>54</v>
      </c>
      <c r="D26" s="42">
        <v>0</v>
      </c>
      <c r="E26" s="34">
        <f t="shared" si="1"/>
        <v>10000</v>
      </c>
      <c r="F26" s="10">
        <v>10000</v>
      </c>
    </row>
    <row r="27" spans="1:6" ht="15.75" customHeight="1" x14ac:dyDescent="0.25">
      <c r="A27" s="6" t="s">
        <v>55</v>
      </c>
      <c r="B27" s="7" t="s">
        <v>56</v>
      </c>
      <c r="C27" s="8" t="s">
        <v>57</v>
      </c>
      <c r="D27" s="42">
        <v>8000</v>
      </c>
      <c r="E27" s="34">
        <f t="shared" si="1"/>
        <v>600000</v>
      </c>
      <c r="F27" s="10">
        <v>608000</v>
      </c>
    </row>
    <row r="28" spans="1:6" ht="15.75" customHeight="1" x14ac:dyDescent="0.25">
      <c r="A28" s="6" t="s">
        <v>58</v>
      </c>
      <c r="B28" s="7" t="s">
        <v>59</v>
      </c>
      <c r="C28" s="8" t="s">
        <v>60</v>
      </c>
      <c r="D28" s="42">
        <v>0</v>
      </c>
      <c r="E28" s="34">
        <f t="shared" si="1"/>
        <v>0</v>
      </c>
      <c r="F28" s="10">
        <v>0</v>
      </c>
    </row>
    <row r="29" spans="1:6" ht="15.75" customHeight="1" x14ac:dyDescent="0.25">
      <c r="A29" s="6" t="s">
        <v>61</v>
      </c>
      <c r="B29" s="7" t="s">
        <v>62</v>
      </c>
      <c r="C29" s="8" t="s">
        <v>63</v>
      </c>
      <c r="D29" s="42">
        <v>1000</v>
      </c>
      <c r="E29" s="34">
        <f t="shared" si="1"/>
        <v>44000</v>
      </c>
      <c r="F29" s="10">
        <v>45000</v>
      </c>
    </row>
    <row r="30" spans="1:6" ht="15.75" customHeight="1" x14ac:dyDescent="0.25">
      <c r="A30" s="6" t="s">
        <v>64</v>
      </c>
      <c r="B30" s="7" t="s">
        <v>65</v>
      </c>
      <c r="C30" s="12" t="s">
        <v>66</v>
      </c>
      <c r="D30" s="42">
        <v>2000</v>
      </c>
      <c r="E30" s="34">
        <f t="shared" si="1"/>
        <v>42000</v>
      </c>
      <c r="F30" s="10">
        <v>44000</v>
      </c>
    </row>
    <row r="31" spans="1:6" ht="15.75" customHeight="1" x14ac:dyDescent="0.25">
      <c r="A31" s="6" t="s">
        <v>67</v>
      </c>
      <c r="B31" s="7" t="s">
        <v>68</v>
      </c>
      <c r="C31" s="12" t="s">
        <v>69</v>
      </c>
      <c r="D31" s="42">
        <v>2000</v>
      </c>
      <c r="E31" s="34">
        <f t="shared" si="1"/>
        <v>28000</v>
      </c>
      <c r="F31" s="10">
        <v>30000</v>
      </c>
    </row>
    <row r="32" spans="1:6" ht="15.75" customHeight="1" x14ac:dyDescent="0.25">
      <c r="A32" s="6" t="s">
        <v>70</v>
      </c>
      <c r="B32" s="7" t="s">
        <v>71</v>
      </c>
      <c r="C32" s="12" t="s">
        <v>72</v>
      </c>
      <c r="D32" s="42">
        <v>0</v>
      </c>
      <c r="E32" s="34">
        <f t="shared" si="1"/>
        <v>20000</v>
      </c>
      <c r="F32" s="10">
        <v>20000</v>
      </c>
    </row>
    <row r="33" spans="1:6" ht="15.75" customHeight="1" x14ac:dyDescent="0.25">
      <c r="A33" s="6" t="s">
        <v>73</v>
      </c>
      <c r="B33" s="7" t="s">
        <v>74</v>
      </c>
      <c r="C33" s="12" t="s">
        <v>75</v>
      </c>
      <c r="D33" s="42">
        <v>0</v>
      </c>
      <c r="E33" s="34">
        <f t="shared" si="1"/>
        <v>0</v>
      </c>
      <c r="F33" s="10">
        <v>0</v>
      </c>
    </row>
    <row r="34" spans="1:6" ht="15.75" customHeight="1" x14ac:dyDescent="0.25">
      <c r="A34" s="6" t="s">
        <v>76</v>
      </c>
      <c r="B34" s="7" t="s">
        <v>77</v>
      </c>
      <c r="C34" s="12" t="s">
        <v>78</v>
      </c>
      <c r="D34" s="42">
        <v>0</v>
      </c>
      <c r="E34" s="34">
        <f t="shared" si="1"/>
        <v>48000</v>
      </c>
      <c r="F34" s="10">
        <v>48000</v>
      </c>
    </row>
    <row r="35" spans="1:6" ht="15.75" customHeight="1" x14ac:dyDescent="0.25">
      <c r="A35" s="6" t="s">
        <v>79</v>
      </c>
      <c r="B35" s="7" t="s">
        <v>80</v>
      </c>
      <c r="C35" s="13" t="s">
        <v>81</v>
      </c>
      <c r="D35" s="42">
        <v>0</v>
      </c>
      <c r="E35" s="34">
        <f t="shared" si="1"/>
        <v>0</v>
      </c>
      <c r="F35" s="10">
        <v>0</v>
      </c>
    </row>
    <row r="36" spans="1:6" ht="15.75" customHeight="1" x14ac:dyDescent="0.25">
      <c r="A36" s="6" t="s">
        <v>82</v>
      </c>
      <c r="B36" s="7" t="s">
        <v>83</v>
      </c>
      <c r="C36" s="12" t="s">
        <v>84</v>
      </c>
      <c r="D36" s="42">
        <v>1000</v>
      </c>
      <c r="E36" s="34">
        <f t="shared" si="1"/>
        <v>0</v>
      </c>
      <c r="F36" s="10">
        <v>1000</v>
      </c>
    </row>
    <row r="37" spans="1:6" ht="15.75" customHeight="1" x14ac:dyDescent="0.25">
      <c r="A37" s="6" t="s">
        <v>85</v>
      </c>
      <c r="B37" s="7" t="s">
        <v>86</v>
      </c>
      <c r="C37" s="12" t="s">
        <v>87</v>
      </c>
      <c r="D37" s="42">
        <v>0</v>
      </c>
      <c r="E37" s="34">
        <f t="shared" si="1"/>
        <v>18400</v>
      </c>
      <c r="F37" s="10">
        <v>18400</v>
      </c>
    </row>
    <row r="38" spans="1:6" ht="15.75" customHeight="1" x14ac:dyDescent="0.25">
      <c r="A38" s="6" t="s">
        <v>88</v>
      </c>
      <c r="B38" s="7" t="s">
        <v>89</v>
      </c>
      <c r="C38" s="12" t="s">
        <v>90</v>
      </c>
      <c r="D38" s="42">
        <v>0</v>
      </c>
      <c r="E38" s="34">
        <f t="shared" si="1"/>
        <v>4000</v>
      </c>
      <c r="F38" s="10">
        <v>4000</v>
      </c>
    </row>
    <row r="39" spans="1:6" ht="15.75" customHeight="1" x14ac:dyDescent="0.25">
      <c r="A39" s="6" t="s">
        <v>91</v>
      </c>
      <c r="B39" s="7" t="s">
        <v>92</v>
      </c>
      <c r="C39" s="12" t="s">
        <v>93</v>
      </c>
      <c r="D39" s="34">
        <v>0</v>
      </c>
      <c r="E39" s="34">
        <f t="shared" si="1"/>
        <v>200</v>
      </c>
      <c r="F39" s="10">
        <v>200</v>
      </c>
    </row>
    <row r="40" spans="1:6" ht="15.75" customHeight="1" x14ac:dyDescent="0.25">
      <c r="A40" s="6" t="s">
        <v>94</v>
      </c>
      <c r="B40" s="7" t="s">
        <v>95</v>
      </c>
      <c r="C40" s="12" t="s">
        <v>96</v>
      </c>
      <c r="D40" s="34">
        <v>0</v>
      </c>
      <c r="E40" s="34">
        <f t="shared" si="1"/>
        <v>0</v>
      </c>
      <c r="F40" s="10">
        <v>0</v>
      </c>
    </row>
    <row r="41" spans="1:6" ht="14.25" customHeight="1" x14ac:dyDescent="0.25">
      <c r="A41" s="6" t="s">
        <v>97</v>
      </c>
      <c r="B41" s="7" t="s">
        <v>98</v>
      </c>
      <c r="C41" s="12" t="s">
        <v>99</v>
      </c>
      <c r="D41" s="34">
        <v>0</v>
      </c>
      <c r="E41" s="34">
        <f t="shared" si="1"/>
        <v>5000</v>
      </c>
      <c r="F41" s="10">
        <v>5000</v>
      </c>
    </row>
    <row r="42" spans="1:6" ht="24" customHeight="1" x14ac:dyDescent="0.25">
      <c r="A42" s="53" t="s">
        <v>100</v>
      </c>
      <c r="B42" s="51"/>
      <c r="C42" s="52"/>
      <c r="D42" s="14">
        <f>SUM(D15:D41)</f>
        <v>66000</v>
      </c>
      <c r="E42" s="14">
        <f t="shared" ref="E42" si="2">SUM(E15:E41)</f>
        <v>5965000</v>
      </c>
      <c r="F42" s="14">
        <f>SUM(F15:F41)</f>
        <v>6031000</v>
      </c>
    </row>
    <row r="43" spans="1:6" ht="24" customHeight="1" x14ac:dyDescent="0.25">
      <c r="A43" s="54" t="s">
        <v>101</v>
      </c>
      <c r="B43" s="55"/>
      <c r="C43" s="56"/>
      <c r="D43" s="15">
        <f>D14+D42</f>
        <v>115400</v>
      </c>
      <c r="E43" s="15">
        <f t="shared" ref="E43:F43" si="3">E14+E42</f>
        <v>13923600</v>
      </c>
      <c r="F43" s="15">
        <f t="shared" si="3"/>
        <v>14039000</v>
      </c>
    </row>
    <row r="44" spans="1:6" ht="24" customHeight="1" x14ac:dyDescent="0.25">
      <c r="A44" s="28"/>
      <c r="B44" s="29"/>
      <c r="C44" s="29"/>
      <c r="D44" s="16"/>
      <c r="E44" s="16"/>
      <c r="F44" s="16"/>
    </row>
    <row r="45" spans="1:6" ht="15.75" customHeight="1" x14ac:dyDescent="0.25">
      <c r="A45" s="6" t="s">
        <v>102</v>
      </c>
      <c r="B45" s="7" t="s">
        <v>103</v>
      </c>
      <c r="C45" s="30" t="s">
        <v>104</v>
      </c>
      <c r="D45" s="17"/>
      <c r="E45" s="9">
        <v>5000</v>
      </c>
      <c r="F45" s="10">
        <v>7500</v>
      </c>
    </row>
    <row r="46" spans="1:6" ht="15.75" customHeight="1" x14ac:dyDescent="0.25">
      <c r="A46" s="6" t="s">
        <v>105</v>
      </c>
      <c r="B46" s="7" t="s">
        <v>105</v>
      </c>
      <c r="C46" s="30" t="s">
        <v>106</v>
      </c>
      <c r="D46" s="17"/>
      <c r="E46" s="9"/>
      <c r="F46" s="10">
        <f>SUM(D46+E46)</f>
        <v>0</v>
      </c>
    </row>
    <row r="47" spans="1:6" ht="15.75" customHeight="1" x14ac:dyDescent="0.25">
      <c r="A47" s="6" t="s">
        <v>107</v>
      </c>
      <c r="B47" s="7" t="s">
        <v>108</v>
      </c>
      <c r="C47" s="30" t="s">
        <v>109</v>
      </c>
      <c r="D47" s="17"/>
      <c r="E47" s="9"/>
      <c r="F47" s="10">
        <f>SUM(D47+E47)</f>
        <v>0</v>
      </c>
    </row>
    <row r="48" spans="1:6" ht="15.75" customHeight="1" x14ac:dyDescent="0.25">
      <c r="A48" s="6" t="s">
        <v>110</v>
      </c>
      <c r="B48" s="7" t="s">
        <v>111</v>
      </c>
      <c r="C48" s="30" t="s">
        <v>112</v>
      </c>
      <c r="D48" s="18"/>
      <c r="E48" s="9">
        <v>20860</v>
      </c>
      <c r="F48" s="10">
        <v>18360</v>
      </c>
    </row>
    <row r="49" spans="1:6" ht="15.75" customHeight="1" x14ac:dyDescent="0.25">
      <c r="A49" s="6" t="s">
        <v>113</v>
      </c>
      <c r="B49" s="7" t="s">
        <v>113</v>
      </c>
      <c r="C49" s="31" t="s">
        <v>114</v>
      </c>
      <c r="D49" s="17"/>
      <c r="E49" s="9"/>
      <c r="F49" s="10">
        <f>SUM(D49+E49)</f>
        <v>0</v>
      </c>
    </row>
    <row r="50" spans="1:6" ht="15.75" customHeight="1" x14ac:dyDescent="0.25">
      <c r="A50" s="6" t="s">
        <v>115</v>
      </c>
      <c r="B50" s="7" t="s">
        <v>115</v>
      </c>
      <c r="C50" s="30" t="s">
        <v>116</v>
      </c>
      <c r="D50" s="17"/>
      <c r="E50" s="9"/>
      <c r="F50" s="10">
        <f>SUM(D50+E50)</f>
        <v>0</v>
      </c>
    </row>
    <row r="51" spans="1:6" ht="24" customHeight="1" x14ac:dyDescent="0.25">
      <c r="A51" s="57" t="s">
        <v>117</v>
      </c>
      <c r="B51" s="58"/>
      <c r="C51" s="59"/>
      <c r="D51" s="19">
        <f t="shared" ref="D51:F51" si="4">SUM(D45:D50)</f>
        <v>0</v>
      </c>
      <c r="E51" s="19">
        <f t="shared" si="4"/>
        <v>25860</v>
      </c>
      <c r="F51" s="19">
        <f t="shared" si="4"/>
        <v>25860</v>
      </c>
    </row>
    <row r="52" spans="1:6" ht="15.75" customHeight="1" x14ac:dyDescent="0.25">
      <c r="A52" s="28"/>
      <c r="B52" s="29"/>
      <c r="C52" s="29"/>
      <c r="D52" s="16"/>
      <c r="E52" s="16"/>
      <c r="F52" s="16"/>
    </row>
    <row r="53" spans="1:6" ht="24" customHeight="1" x14ac:dyDescent="0.25">
      <c r="A53" s="60" t="s">
        <v>118</v>
      </c>
      <c r="B53" s="51"/>
      <c r="C53" s="52"/>
      <c r="D53" s="15">
        <f t="shared" ref="D53:F53" si="5">SUM(D51+D43)</f>
        <v>115400</v>
      </c>
      <c r="E53" s="15">
        <f t="shared" si="5"/>
        <v>13949460</v>
      </c>
      <c r="F53" s="15">
        <f t="shared" si="5"/>
        <v>14064860</v>
      </c>
    </row>
    <row r="54" spans="1:6" ht="15.75" customHeight="1" x14ac:dyDescent="0.25">
      <c r="A54" s="28"/>
      <c r="B54" s="29"/>
      <c r="C54" s="29"/>
      <c r="D54" s="20"/>
      <c r="E54" s="20"/>
      <c r="F54" s="20"/>
    </row>
    <row r="55" spans="1:6" ht="15.75" customHeight="1" x14ac:dyDescent="0.25">
      <c r="A55" s="21" t="s">
        <v>119</v>
      </c>
      <c r="B55" s="32"/>
      <c r="C55" s="33" t="s">
        <v>120</v>
      </c>
      <c r="D55" s="22">
        <v>150000</v>
      </c>
      <c r="E55" s="23"/>
      <c r="F55" s="24">
        <f>SUM(D55+E55)</f>
        <v>150000</v>
      </c>
    </row>
    <row r="56" spans="1:6" ht="24" customHeight="1" thickBot="1" x14ac:dyDescent="0.3">
      <c r="A56" s="47" t="s">
        <v>121</v>
      </c>
      <c r="B56" s="48"/>
      <c r="C56" s="49"/>
      <c r="D56" s="25">
        <f t="shared" ref="D56:F56" si="6">SUM(D53+D55)</f>
        <v>265400</v>
      </c>
      <c r="E56" s="25">
        <f t="shared" si="6"/>
        <v>13949460</v>
      </c>
      <c r="F56" s="25">
        <f t="shared" si="6"/>
        <v>14214860</v>
      </c>
    </row>
    <row r="58" spans="1:6" s="39" customFormat="1" ht="12.75" x14ac:dyDescent="0.2">
      <c r="A58" s="37" t="s">
        <v>127</v>
      </c>
      <c r="B58" s="38"/>
      <c r="C58" s="38"/>
      <c r="D58" s="38"/>
      <c r="E58" s="36" t="s">
        <v>129</v>
      </c>
      <c r="F58" s="36"/>
    </row>
    <row r="59" spans="1:6" s="39" customFormat="1" ht="12.75" x14ac:dyDescent="0.2">
      <c r="A59" s="37" t="s">
        <v>126</v>
      </c>
      <c r="B59" s="38"/>
      <c r="C59" s="38"/>
      <c r="D59" s="38" t="s">
        <v>128</v>
      </c>
      <c r="E59" s="38"/>
      <c r="F59" s="36"/>
    </row>
    <row r="60" spans="1:6" s="39" customFormat="1" ht="12.75" x14ac:dyDescent="0.2">
      <c r="A60" s="43"/>
      <c r="B60" s="44"/>
      <c r="C60" s="44"/>
      <c r="D60" s="44"/>
      <c r="E60" s="44"/>
    </row>
    <row r="61" spans="1:6" s="39" customFormat="1" ht="12.75" x14ac:dyDescent="0.2">
      <c r="A61" s="40"/>
      <c r="B61" s="41"/>
    </row>
    <row r="62" spans="1:6" s="39" customFormat="1" ht="15.75" customHeight="1" x14ac:dyDescent="0.2">
      <c r="A62" s="45" t="s">
        <v>132</v>
      </c>
      <c r="B62" s="46"/>
      <c r="C62" s="44"/>
      <c r="D62" s="44"/>
      <c r="E62" s="44"/>
    </row>
  </sheetData>
  <mergeCells count="16">
    <mergeCell ref="D5:F5"/>
    <mergeCell ref="D6:D7"/>
    <mergeCell ref="A5:B5"/>
    <mergeCell ref="C5:C7"/>
    <mergeCell ref="A6:A7"/>
    <mergeCell ref="B6:B7"/>
    <mergeCell ref="E6:E7"/>
    <mergeCell ref="F6:F7"/>
    <mergeCell ref="A60:E60"/>
    <mergeCell ref="A62:E62"/>
    <mergeCell ref="A56:C56"/>
    <mergeCell ref="A14:C14"/>
    <mergeCell ref="A42:C42"/>
    <mergeCell ref="A43:C43"/>
    <mergeCell ref="A51:C51"/>
    <mergeCell ref="A53:C53"/>
  </mergeCells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korisnik546</cp:lastModifiedBy>
  <cp:lastPrinted>2019-10-22T12:33:51Z</cp:lastPrinted>
  <dcterms:created xsi:type="dcterms:W3CDTF">2017-08-31T05:52:08Z</dcterms:created>
  <dcterms:modified xsi:type="dcterms:W3CDTF">2019-10-22T12:50:10Z</dcterms:modified>
</cp:coreProperties>
</file>