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ra\Documents\2016\plan\plan nabave\2017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95" i="1"/>
  <c r="A94" i="1"/>
  <c r="D88" i="1"/>
  <c r="D87" i="1"/>
  <c r="D86" i="1"/>
  <c r="D85" i="1"/>
  <c r="D84" i="1"/>
  <c r="D83" i="1"/>
  <c r="D82" i="1"/>
  <c r="D81" i="1"/>
  <c r="D80" i="1"/>
  <c r="D79" i="1"/>
  <c r="D78" i="1"/>
  <c r="I77" i="1"/>
  <c r="D77" i="1"/>
  <c r="D76" i="1"/>
  <c r="D75" i="1"/>
  <c r="D74" i="1"/>
  <c r="D73" i="1"/>
  <c r="D72" i="1"/>
  <c r="D71" i="1"/>
  <c r="D70" i="1"/>
  <c r="D69" i="1"/>
  <c r="D68" i="1"/>
  <c r="D67" i="1"/>
  <c r="D66" i="1"/>
  <c r="I65" i="1"/>
  <c r="D65" i="1" s="1"/>
  <c r="D64" i="1"/>
  <c r="I63" i="1"/>
  <c r="D63" i="1"/>
  <c r="D62" i="1"/>
  <c r="D60" i="1"/>
  <c r="D58" i="1"/>
  <c r="D57" i="1"/>
  <c r="D56" i="1"/>
  <c r="D55" i="1"/>
  <c r="D54" i="1"/>
  <c r="D53" i="1"/>
  <c r="D52" i="1"/>
  <c r="D51" i="1"/>
  <c r="D50" i="1"/>
  <c r="D49" i="1"/>
  <c r="D48" i="1"/>
  <c r="D47" i="1"/>
  <c r="I46" i="1"/>
  <c r="D46" i="1" s="1"/>
  <c r="D45" i="1"/>
  <c r="D44" i="1"/>
  <c r="D43" i="1"/>
  <c r="D42" i="1"/>
  <c r="D41" i="1"/>
  <c r="D40" i="1"/>
  <c r="D39" i="1"/>
  <c r="D38" i="1"/>
  <c r="D37" i="1"/>
  <c r="D36" i="1"/>
  <c r="D35" i="1"/>
  <c r="D34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D12" i="1"/>
  <c r="D11" i="1"/>
  <c r="D10" i="1"/>
  <c r="D9" i="1"/>
  <c r="A9" i="1"/>
  <c r="A10" i="1" s="1"/>
  <c r="A11" i="1" s="1"/>
  <c r="A12" i="1" s="1"/>
  <c r="D7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A7" i="1"/>
  <c r="A8" i="1" s="1"/>
  <c r="I91" i="1" l="1"/>
</calcChain>
</file>

<file path=xl/sharedStrings.xml><?xml version="1.0" encoding="utf-8"?>
<sst xmlns="http://schemas.openxmlformats.org/spreadsheetml/2006/main" count="542" uniqueCount="169">
  <si>
    <t>DOM ZA STARIJE  OSOBE MEDVEŠČAK ZAGREB</t>
  </si>
  <si>
    <t xml:space="preserve">Redni broj </t>
  </si>
  <si>
    <t>Predmet nabave</t>
  </si>
  <si>
    <t>Ev. Br. P.n.</t>
  </si>
  <si>
    <t>Procjenjena vrijednost nabave</t>
  </si>
  <si>
    <t>Vrsta postupka</t>
  </si>
  <si>
    <t>Ugovor o javnoj nabavi/okvirni sporazum</t>
  </si>
  <si>
    <t>Planirani početak postupka</t>
  </si>
  <si>
    <t>Planirano trajanje ugovora ili okvirnog sporazuma</t>
  </si>
  <si>
    <t xml:space="preserve">Planirana sredstva 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</si>
  <si>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</si>
  <si>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</si>
  <si>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</si>
  <si>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</si>
  <si>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</si>
  <si>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</si>
  <si>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</si>
  <si>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</si>
  <si>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</si>
  <si>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</si>
  <si>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bagatelna nabava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</si>
  <si>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</si>
  <si>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</si>
  <si>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</si>
  <si>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</si>
  <si>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</si>
  <si>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</si>
  <si>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 xml:space="preserve">Žitarice, krumpir, povrće, voće i orašasti plodovi </t>
  </si>
  <si>
    <t>Prerađeno povrće i voće</t>
  </si>
  <si>
    <t xml:space="preserve">ugovor </t>
  </si>
  <si>
    <t>Riba</t>
  </si>
  <si>
    <t>siječanj</t>
  </si>
  <si>
    <t>Juhe, proizvodi od krumpira i puding</t>
  </si>
  <si>
    <t>Jaja</t>
  </si>
  <si>
    <t>Piće</t>
  </si>
  <si>
    <t>Životinjska i biljna ulja i masnoće</t>
  </si>
  <si>
    <t>Ostali prehrambeni proizvodi</t>
  </si>
  <si>
    <t>Proizvodi za čišćenje i poliranje</t>
  </si>
  <si>
    <t>Nabava električne energije i distribucija</t>
  </si>
  <si>
    <t>Nabava plina</t>
  </si>
  <si>
    <t>3223</t>
  </si>
  <si>
    <t>Distribucija vode</t>
  </si>
  <si>
    <t>Izuzeto od primjene zakona,čl.10,stav.3</t>
  </si>
  <si>
    <t>3234</t>
  </si>
  <si>
    <t>Odvoz otpada</t>
  </si>
  <si>
    <t xml:space="preserve">Izuzeto od primjene zakona,čl.10,stav.3 i interni akt </t>
  </si>
  <si>
    <t xml:space="preserve">Lož ulje </t>
  </si>
  <si>
    <t>tijekom godine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</si>
  <si>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</si>
  <si>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</si>
  <si>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</si>
  <si>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</si>
  <si>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narudžbenica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</si>
  <si>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</si>
  <si>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</si>
  <si>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</si>
  <si>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</si>
  <si>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</si>
  <si>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</si>
  <si>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</si>
  <si>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Medicinski potrošni mat. (mat.za zdrav. i higijenu)</t>
  </si>
  <si>
    <t>Dizel gorivo</t>
  </si>
  <si>
    <t>Materijal za tek.i inv.održavanje zgrade i opreme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</si>
  <si>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</si>
  <si>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</si>
  <si>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</si>
  <si>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</si>
  <si>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</si>
  <si>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</si>
  <si>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 xml:space="preserve">Pegle i ostala oprema za praonu </t>
  </si>
  <si>
    <t>Stolci</t>
  </si>
  <si>
    <t xml:space="preserve">Kolica za serviranje hrane </t>
  </si>
  <si>
    <t xml:space="preserve">Kolica i pribor za sobarice </t>
  </si>
  <si>
    <t>Kolica za prijevoz tereta</t>
  </si>
  <si>
    <t>Mikser za kašastu hranu</t>
  </si>
  <si>
    <t>Tekstil u metraži</t>
  </si>
  <si>
    <t>Usisavači</t>
  </si>
  <si>
    <t>Seminari i savjetovanja</t>
  </si>
  <si>
    <t>3213</t>
  </si>
  <si>
    <t>Edukacija radnika iz zdrav. prosvjet. higijenskog minimuma, zaštite na radu i zaštite od požara</t>
  </si>
  <si>
    <t>Službena putovanja</t>
  </si>
  <si>
    <t>3211</t>
  </si>
  <si>
    <t>Usluge telefona, telefaksa  i interneta</t>
  </si>
  <si>
    <t>3231</t>
  </si>
  <si>
    <t>Poštarina (pisma, tiskanice i sl.)</t>
  </si>
  <si>
    <t>3224 i 3232</t>
  </si>
  <si>
    <t>Čišćenje mastolovca, klima uređaja i ventilacije</t>
  </si>
  <si>
    <t>Usluge oglašavanja i marketing</t>
  </si>
  <si>
    <t>3233</t>
  </si>
  <si>
    <t>Pružanje usluga sanitarne zaštite</t>
  </si>
  <si>
    <t>Dimnjačarske usluge</t>
  </si>
  <si>
    <t>Zdravstvena kontrola  prehrane</t>
  </si>
  <si>
    <t>ponuda</t>
  </si>
  <si>
    <t>3236</t>
  </si>
  <si>
    <t>Zdravstvene kontrola radnika</t>
  </si>
  <si>
    <t xml:space="preserve">Intelektuualne - pravne usluge </t>
  </si>
  <si>
    <t>3237</t>
  </si>
  <si>
    <t>Računalne usluge</t>
  </si>
  <si>
    <t>3238</t>
  </si>
  <si>
    <t>Usluga osiguranja radnika</t>
  </si>
  <si>
    <t>3292</t>
  </si>
  <si>
    <t>Usluge osiguranja imovine</t>
  </si>
  <si>
    <t>srpanj</t>
  </si>
  <si>
    <t>Usluga osiguranja vozila</t>
  </si>
  <si>
    <t>Usluge banke, platnog prometa i fin. rashoda</t>
  </si>
  <si>
    <t>3431</t>
  </si>
  <si>
    <t xml:space="preserve"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</si>
  <si>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</si>
  <si>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</si>
  <si>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</si>
  <si>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</si>
  <si>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</si>
  <si>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</si>
  <si>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</si>
  <si>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</si>
  <si>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</si>
  <si>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</si>
  <si>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</si>
  <si>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</si>
  <si>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</si>
  <si>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</si>
  <si>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</si>
  <si>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</si>
  <si>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</si>
  <si>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</si>
  <si>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4227</t>
  </si>
  <si>
    <t>U Zagrebu 05.06.2017.</t>
  </si>
  <si>
    <t xml:space="preserve"> IZMJENA I DOPUNA  PLANA NABAVE ZA 2017.GODINU </t>
  </si>
  <si>
    <t>Računalna oprema</t>
  </si>
  <si>
    <t xml:space="preserve">objedinjena nabava </t>
  </si>
  <si>
    <t>Oprema za posudionicu</t>
  </si>
  <si>
    <t>4224 i 3225</t>
  </si>
  <si>
    <t xml:space="preserve">Smanjena stavka 6. Žitarice, krumpir, povrće, voće i orašasti plodovi u iznosu od 9.424,37 kn i prebačena na stavku 49. </t>
  </si>
  <si>
    <t xml:space="preserve">Smanjena stavka 7. Prerađeno voće i povrće za 6.825,37 kn, i prebačeno je na stavku 75. </t>
  </si>
  <si>
    <t xml:space="preserve">Smanjena stavka 9. Juha, proizvodi od krumpira i puding za 3.173,00 kn i prebačeno je na stavku 74. </t>
  </si>
  <si>
    <t>Smanjena stavka 10. Jaja za 4.387,50 kn i prebačen je iznos od 2.420,91 kn na stavku 13.,  1.739,5 kn  na stavku 74. i  227,09 kn na stavku 75.</t>
  </si>
  <si>
    <t xml:space="preserve">Smanjena stavka 11.Piće za 23,62 kn, i prebačen na stavku49. </t>
  </si>
  <si>
    <t xml:space="preserve">Smanjena stavka 12. Životinjska i biljna ulja i masnoće za 2.056,39 i prebačen na stavku 49. </t>
  </si>
  <si>
    <t>Smanjena stavka  14. Proizvodi za čišćenje i poliranje za 46,50 kn i prebačen na stavku 49.</t>
  </si>
  <si>
    <t xml:space="preserve">Smanjena stavka 20. Materijal za čišćenje za 53,62 kn i prebačena na stavku 49. </t>
  </si>
  <si>
    <t>Smanjena stavka 21. Papirnati predmeti za 3.849,37 kn, i prebačen  u iznosu od 1148,9 kn na stavku 49.i 2700,41 kn na stavku  75.</t>
  </si>
  <si>
    <t xml:space="preserve">Smanjena stavka 28. Medicinski potrošni materijal za 1.354,10 kn i prebačeno je nastavku  49. </t>
  </si>
  <si>
    <t xml:space="preserve">Smanjena stavka 30. Materijal za tekuće i investicijsko održavanje za 979,94 i prebačen je na stavku 49. </t>
  </si>
  <si>
    <t xml:space="preserve">Smanjena stavka 31. Kuhinjsko posuđe u iznosu od 5.000,00 kn i prebačen na stavku 74. </t>
  </si>
  <si>
    <t xml:space="preserve">Smanjena stavka 52. Pružanje usluga sanitarne zaštite u iznosu od 2.762,50 kn i prebačen na stavku 49. </t>
  </si>
  <si>
    <t xml:space="preserve">Smanjena stavka 55. Zdravstvena kontrola prehrane za 5.000,00 kn, i prebačena na stavku 51. </t>
  </si>
  <si>
    <t xml:space="preserve">Smanjena stavka 56. Zdravstvena kontrola radnika u iznosu od 6.285,00 kn i prebačena u iznosu od 5.197,5 kn na stavku 72.  i  2.457,5 kn na stavku 74. </t>
  </si>
  <si>
    <t xml:space="preserve">Smanjena stavka 57 Intelektualne pravne usluge u iznosu od 6.000 kn i prebačeno na stavku 51. </t>
  </si>
  <si>
    <t>Smanjena stavka 58. Računalne usluge za 20.000,00 kn i prebačeno je  na stavku 72.</t>
  </si>
  <si>
    <t xml:space="preserve">Smanjena stavka 59. Osiguranja radnika za 10.561,72 kn i prebačeno je 6.561,72 kn na stavku 60.  i 4.000 kn na stavku 61. </t>
  </si>
  <si>
    <t xml:space="preserve">Smanjena stavka 65. Održavanje telefonskih centrala i sekret.uređaja i sestrinskog dojavnog sustava u iznosu od 5.000,00 kn i prebačeno je na stavku 74. </t>
  </si>
  <si>
    <t>Smanjena stavka 70. Održavanje i popravljane strojeva u iznosu od 9.000 kn i prebačeno je na stavku 74.</t>
  </si>
  <si>
    <t>Smanjena stavka 73. Održavanje prijevoznih sredstava u iznosu od 10.000 kn i prebačeno je na stavku 75.</t>
  </si>
  <si>
    <t xml:space="preserve">Kuhinjski aparat (pećnica,hladnjak) </t>
  </si>
  <si>
    <t>Krevet sa madracem</t>
  </si>
  <si>
    <t>Mobiteli</t>
  </si>
  <si>
    <t>Dodana je stavka 82. Mobiteli u iznosu od 15 kn, sredstva su osigurana sa stavke 41.</t>
  </si>
  <si>
    <t>Smanjena stavka 41. Tekstil u iznosu od 1.212,5 kn, i prebačeni na stavku 82. za 15 kn i na stavku 49. za 1.197,50 kn</t>
  </si>
  <si>
    <t>4221</t>
  </si>
  <si>
    <t xml:space="preserve">Aparati za gašenje požara </t>
  </si>
  <si>
    <t xml:space="preserve">Smanjena je stavka 79. Računalna oprama za 6.970 kn i prebačeno na stavku 81. </t>
  </si>
  <si>
    <t>Dodana je stavka 81.Krevet s madracem u iznosu od 10.000,00 kn, sredstva su osigurana sa stavke 79. za 6970 kn i  za 3.030 kn iz vl. sredstava prodajom nefin.im.</t>
  </si>
  <si>
    <t>Usluge održavanja zgrade       (dizala,vatrodojave i ostale usluge održavanja zgrade)</t>
  </si>
  <si>
    <t>Ostale komunalne  usluge                   (komunalna naknada za prostorno uređenje i izgradnju grada,pogrebni trošk. i ostale komunalne naknade)</t>
  </si>
  <si>
    <t xml:space="preserve">Smanjena stavka 2. Mlinarski proizvodi i tjestenina za 2.108,75 kn, i prebačnen je iznos od 1.370,00 kn na stavku 4. i  738,75 kn na stavku 13. </t>
  </si>
  <si>
    <t xml:space="preserve">Nadogradnja sustava grijanja- hidrauličko povezivanje kotlovnica </t>
  </si>
  <si>
    <t>4521</t>
  </si>
  <si>
    <t>Dodana je stavka 83. Oprema za posudionicu u iznosu od 22.817,25 kn, sredstva su osigurana Zaključkom gradonačelnika Grada Zagreba Klasa: 550-01/17-01/151, UR. BR. 251-03-02-17-2</t>
  </si>
  <si>
    <t>Dodana je stavka 84. Nadogradnja sustava grijanja- hidrauličko povezivanje kotlovnica  u iznosu od 323.573,72 kn kn, sredstva su osigurana Zaključkom gradonačelnika Grada Zagreba Klasa: 550-01/17-04/63, UR. BR. 251-03-02-17-2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</si>
</sst>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name val="Calibri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0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7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1" fillId="0" borderId="0" xfId="0" applyFont="1"/>
    <xf numFmtId="0" fontId="0" fillId="0" borderId="0" xfId="0" applyFont="1"/>
    <xf numFmtId="4" fontId="21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13" fillId="2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22" fillId="2" borderId="0" xfId="0" applyFont="1" applyFill="1" applyAlignment="1">
      <alignment horizontal="center" vertical="center"/>
    </xf>
    <xf numFmtId="0" fontId="0" fillId="2" borderId="0" xfId="0" applyFont="1" applyFill="1"/>
    <xf numFmtId="0" fontId="17" fillId="2" borderId="0" xfId="0" applyFont="1" applyFill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/>
    <xf numFmtId="164" fontId="5" fillId="2" borderId="0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22" fillId="2" borderId="0" xfId="0" applyFont="1" applyFill="1"/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0"/>
  <sheetViews>
    <sheetView tabSelected="1" topLeftCell="A100" workbookViewId="0">
      <selection sqref="A1:XFD1048576"/>
    </sheetView>
  </sheetViews>
  <sheetFormatPr defaultRowHeight="15" x14ac:dyDescent="0.25"/>
  <cols>
    <col min="1" max="1" width="3.28515625" style="43" customWidth="1"/>
    <col min="2" max="2" width="31.140625" style="43" customWidth="1"/>
    <col min="3" max="3" width="3.42578125" style="43" customWidth="1"/>
    <col min="4" max="4" width="13.140625" style="43" customWidth="1"/>
    <col min="5" max="5" width="17.140625" style="43" customWidth="1"/>
    <col min="6" max="6" width="10.7109375" style="43" customWidth="1"/>
    <col min="7" max="7" width="7.85546875" style="52" customWidth="1"/>
    <col min="8" max="8" width="7.7109375" style="43" customWidth="1"/>
    <col min="9" max="9" width="13.28515625" style="43" customWidth="1"/>
    <col min="10" max="10" width="5.140625" style="48" customWidth="1"/>
    <col min="11" max="11" width="15.7109375" style="43" customWidth="1"/>
    <col min="12" max="12" width="9.140625" customWidth="1"/>
  </cols>
  <sheetData>
    <row r="1" spans="1:11" ht="26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customHeight="1" x14ac:dyDescent="0.25">
      <c r="A2" s="3"/>
      <c r="B2" s="4" t="s">
        <v>127</v>
      </c>
      <c r="C2" s="5"/>
      <c r="D2" s="5"/>
      <c r="E2" s="5"/>
      <c r="F2" s="5"/>
      <c r="G2" s="5"/>
      <c r="H2" s="5"/>
      <c r="I2" s="5"/>
      <c r="J2" s="6"/>
      <c r="K2" s="3"/>
    </row>
    <row r="3" spans="1:11" s="12" customFormat="1" ht="9.75" customHeight="1" x14ac:dyDescent="0.25">
      <c r="A3" s="7"/>
      <c r="B3" s="8"/>
      <c r="C3" s="7"/>
      <c r="D3" s="7"/>
      <c r="E3" s="9"/>
      <c r="F3" s="9"/>
      <c r="G3" s="10"/>
      <c r="H3" s="9"/>
      <c r="I3" s="9"/>
      <c r="J3" s="11"/>
      <c r="K3" s="9"/>
    </row>
    <row r="4" spans="1:11" ht="56.25" customHeight="1" x14ac:dyDescent="0.25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5" t="s">
        <v>7</v>
      </c>
      <c r="H4" s="13" t="s">
        <v>8</v>
      </c>
      <c r="I4" s="14" t="s">
        <v>9</v>
      </c>
      <c r="J4" s="13" t="s">
        <v>10</v>
      </c>
      <c r="K4" s="14" t="s">
        <v>11</v>
      </c>
    </row>
    <row r="5" spans="1:11" ht="11.25" customHeight="1" x14ac:dyDescent="0.25">
      <c r="A5" s="16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7">
        <v>6</v>
      </c>
      <c r="H5" s="16">
        <v>7</v>
      </c>
      <c r="I5" s="16">
        <v>8</v>
      </c>
      <c r="J5" s="16">
        <v>9</v>
      </c>
      <c r="K5" s="16">
        <v>10</v>
      </c>
    </row>
    <row r="6" spans="1:11" s="27" customFormat="1" ht="24" customHeight="1" x14ac:dyDescent="0.2">
      <c r="A6" s="18">
        <v>1</v>
      </c>
      <c r="B6" s="19" t="s">
        <v>12</v>
      </c>
      <c r="C6" s="20">
        <v>1</v>
      </c>
      <c r="D6" s="21">
        <v>166359</v>
      </c>
      <c r="E6" s="22" t="s">
        <v>13</v>
      </c>
      <c r="F6" s="22" t="s">
        <v>14</v>
      </c>
      <c r="G6" s="23">
        <v>42705</v>
      </c>
      <c r="H6" s="21" t="s">
        <v>15</v>
      </c>
      <c r="I6" s="24">
        <v>185000</v>
      </c>
      <c r="J6" s="25">
        <v>3222</v>
      </c>
      <c r="K6" s="26" t="s">
        <v>16</v>
      </c>
    </row>
    <row r="7" spans="1:11" s="27" customFormat="1" ht="24" customHeight="1" x14ac:dyDescent="0.2">
      <c r="A7" s="18">
        <f>A6+1</f>
        <v>2</v>
      </c>
      <c r="B7" s="19" t="s">
        <v>17</v>
      </c>
      <c r="C7" s="20">
        <f>C6+1</f>
        <v>2</v>
      </c>
      <c r="D7" s="21">
        <f>I7/1.25</f>
        <v>74313</v>
      </c>
      <c r="E7" s="22" t="s">
        <v>18</v>
      </c>
      <c r="F7" s="22" t="s">
        <v>19</v>
      </c>
      <c r="G7" s="23">
        <v>42705</v>
      </c>
      <c r="H7" s="28" t="s">
        <v>15</v>
      </c>
      <c r="I7" s="24">
        <v>92891.25</v>
      </c>
      <c r="J7" s="29">
        <v>3222</v>
      </c>
      <c r="K7" s="26" t="s">
        <v>20</v>
      </c>
    </row>
    <row r="8" spans="1:11" s="27" customFormat="1" ht="24" customHeight="1" x14ac:dyDescent="0.2">
      <c r="A8" s="18">
        <f t="shared" ref="A8:A71" si="0">A7+1</f>
        <v>3</v>
      </c>
      <c r="B8" s="19" t="s">
        <v>21</v>
      </c>
      <c r="C8" s="20">
        <f t="shared" ref="C8:C43" si="1">C7+1</f>
        <v>3</v>
      </c>
      <c r="D8" s="21">
        <v>376720</v>
      </c>
      <c r="E8" s="22" t="s">
        <v>13</v>
      </c>
      <c r="F8" s="22" t="s">
        <v>14</v>
      </c>
      <c r="G8" s="23">
        <v>42705</v>
      </c>
      <c r="H8" s="21" t="s">
        <v>15</v>
      </c>
      <c r="I8" s="24">
        <v>437000</v>
      </c>
      <c r="J8" s="29">
        <v>3222</v>
      </c>
      <c r="K8" s="26" t="s">
        <v>16</v>
      </c>
    </row>
    <row r="9" spans="1:11" s="27" customFormat="1" ht="24" customHeight="1" x14ac:dyDescent="0.2">
      <c r="A9" s="18">
        <f t="shared" si="0"/>
        <v>4</v>
      </c>
      <c r="B9" s="19" t="s">
        <v>22</v>
      </c>
      <c r="C9" s="20">
        <f t="shared" si="1"/>
        <v>4</v>
      </c>
      <c r="D9" s="21">
        <f t="shared" ref="D9:D16" si="2">I9/1.25</f>
        <v>425096</v>
      </c>
      <c r="E9" s="22" t="s">
        <v>23</v>
      </c>
      <c r="F9" s="22" t="s">
        <v>14</v>
      </c>
      <c r="G9" s="23">
        <v>42705</v>
      </c>
      <c r="H9" s="21" t="s">
        <v>15</v>
      </c>
      <c r="I9" s="24">
        <v>531370</v>
      </c>
      <c r="J9" s="29">
        <v>3222</v>
      </c>
      <c r="K9" s="26" t="s">
        <v>24</v>
      </c>
    </row>
    <row r="10" spans="1:11" s="27" customFormat="1" ht="24" customHeight="1" x14ac:dyDescent="0.2">
      <c r="A10" s="18">
        <f t="shared" si="0"/>
        <v>5</v>
      </c>
      <c r="B10" s="19" t="s">
        <v>25</v>
      </c>
      <c r="C10" s="20">
        <f t="shared" si="1"/>
        <v>5</v>
      </c>
      <c r="D10" s="21">
        <f t="shared" si="2"/>
        <v>232800</v>
      </c>
      <c r="E10" s="22" t="s">
        <v>26</v>
      </c>
      <c r="F10" s="22" t="s">
        <v>14</v>
      </c>
      <c r="G10" s="23">
        <v>42705</v>
      </c>
      <c r="H10" s="21" t="s">
        <v>15</v>
      </c>
      <c r="I10" s="24">
        <v>291000</v>
      </c>
      <c r="J10" s="29">
        <v>3222</v>
      </c>
      <c r="K10" s="26" t="s">
        <v>16</v>
      </c>
    </row>
    <row r="11" spans="1:11" s="27" customFormat="1" ht="24" customHeight="1" x14ac:dyDescent="0.2">
      <c r="A11" s="18">
        <f t="shared" si="0"/>
        <v>6</v>
      </c>
      <c r="B11" s="20" t="s">
        <v>27</v>
      </c>
      <c r="C11" s="20">
        <f t="shared" si="1"/>
        <v>6</v>
      </c>
      <c r="D11" s="21">
        <f t="shared" si="2"/>
        <v>268460.50400000002</v>
      </c>
      <c r="E11" s="22" t="s">
        <v>23</v>
      </c>
      <c r="F11" s="22" t="s">
        <v>14</v>
      </c>
      <c r="G11" s="23">
        <v>42705</v>
      </c>
      <c r="H11" s="21" t="s">
        <v>15</v>
      </c>
      <c r="I11" s="24">
        <v>335575.63</v>
      </c>
      <c r="J11" s="29">
        <v>3222</v>
      </c>
      <c r="K11" s="26" t="s">
        <v>24</v>
      </c>
    </row>
    <row r="12" spans="1:11" s="30" customFormat="1" ht="24" customHeight="1" x14ac:dyDescent="0.25">
      <c r="A12" s="18">
        <f t="shared" si="0"/>
        <v>7</v>
      </c>
      <c r="B12" s="26" t="s">
        <v>28</v>
      </c>
      <c r="C12" s="20">
        <f t="shared" si="1"/>
        <v>7</v>
      </c>
      <c r="D12" s="21">
        <f t="shared" si="2"/>
        <v>142539.704</v>
      </c>
      <c r="E12" s="22" t="s">
        <v>18</v>
      </c>
      <c r="F12" s="22" t="s">
        <v>29</v>
      </c>
      <c r="G12" s="23">
        <v>42705</v>
      </c>
      <c r="H12" s="21" t="s">
        <v>15</v>
      </c>
      <c r="I12" s="24">
        <v>178174.63</v>
      </c>
      <c r="J12" s="29">
        <v>3222</v>
      </c>
      <c r="K12" s="26" t="s">
        <v>20</v>
      </c>
    </row>
    <row r="13" spans="1:11" s="27" customFormat="1" ht="24" customHeight="1" x14ac:dyDescent="0.2">
      <c r="A13" s="18">
        <f t="shared" si="0"/>
        <v>8</v>
      </c>
      <c r="B13" s="20" t="s">
        <v>30</v>
      </c>
      <c r="C13" s="20">
        <f t="shared" si="1"/>
        <v>8</v>
      </c>
      <c r="D13" s="21">
        <f t="shared" si="2"/>
        <v>120000</v>
      </c>
      <c r="E13" s="22" t="s">
        <v>26</v>
      </c>
      <c r="F13" s="22" t="s">
        <v>14</v>
      </c>
      <c r="G13" s="23" t="s">
        <v>31</v>
      </c>
      <c r="H13" s="21" t="s">
        <v>15</v>
      </c>
      <c r="I13" s="24">
        <v>150000</v>
      </c>
      <c r="J13" s="29">
        <v>3222</v>
      </c>
      <c r="K13" s="26" t="s">
        <v>16</v>
      </c>
    </row>
    <row r="14" spans="1:11" s="30" customFormat="1" ht="24" customHeight="1" x14ac:dyDescent="0.25">
      <c r="A14" s="18">
        <f t="shared" si="0"/>
        <v>9</v>
      </c>
      <c r="B14" s="26" t="s">
        <v>32</v>
      </c>
      <c r="C14" s="20">
        <f t="shared" si="1"/>
        <v>9</v>
      </c>
      <c r="D14" s="21">
        <f t="shared" si="2"/>
        <v>43861.599999999999</v>
      </c>
      <c r="E14" s="22" t="s">
        <v>18</v>
      </c>
      <c r="F14" s="22" t="s">
        <v>29</v>
      </c>
      <c r="G14" s="23">
        <v>42705</v>
      </c>
      <c r="H14" s="21" t="s">
        <v>15</v>
      </c>
      <c r="I14" s="24">
        <v>54827</v>
      </c>
      <c r="J14" s="29">
        <v>3222</v>
      </c>
      <c r="K14" s="26" t="s">
        <v>20</v>
      </c>
    </row>
    <row r="15" spans="1:11" s="30" customFormat="1" ht="24" customHeight="1" x14ac:dyDescent="0.25">
      <c r="A15" s="18">
        <f t="shared" si="0"/>
        <v>10</v>
      </c>
      <c r="B15" s="26" t="s">
        <v>33</v>
      </c>
      <c r="C15" s="20">
        <f t="shared" si="1"/>
        <v>10</v>
      </c>
      <c r="D15" s="21">
        <f t="shared" si="2"/>
        <v>28490</v>
      </c>
      <c r="E15" s="22" t="s">
        <v>18</v>
      </c>
      <c r="F15" s="22" t="s">
        <v>29</v>
      </c>
      <c r="G15" s="23">
        <v>42705</v>
      </c>
      <c r="H15" s="21" t="s">
        <v>15</v>
      </c>
      <c r="I15" s="24">
        <v>35612.5</v>
      </c>
      <c r="J15" s="29">
        <v>3222</v>
      </c>
      <c r="K15" s="26" t="s">
        <v>20</v>
      </c>
    </row>
    <row r="16" spans="1:11" s="30" customFormat="1" ht="24" customHeight="1" x14ac:dyDescent="0.25">
      <c r="A16" s="18">
        <f t="shared" si="0"/>
        <v>11</v>
      </c>
      <c r="B16" s="26" t="s">
        <v>34</v>
      </c>
      <c r="C16" s="20">
        <f t="shared" si="1"/>
        <v>11</v>
      </c>
      <c r="D16" s="21">
        <f t="shared" si="2"/>
        <v>8581.1039999999994</v>
      </c>
      <c r="E16" s="22" t="s">
        <v>18</v>
      </c>
      <c r="F16" s="22" t="s">
        <v>19</v>
      </c>
      <c r="G16" s="23">
        <v>42705</v>
      </c>
      <c r="H16" s="21" t="s">
        <v>15</v>
      </c>
      <c r="I16" s="24">
        <v>10726.38</v>
      </c>
      <c r="J16" s="29">
        <v>3222</v>
      </c>
      <c r="K16" s="26" t="s">
        <v>20</v>
      </c>
    </row>
    <row r="17" spans="1:11" s="30" customFormat="1" ht="24" customHeight="1" x14ac:dyDescent="0.25">
      <c r="A17" s="18">
        <f t="shared" si="0"/>
        <v>12</v>
      </c>
      <c r="B17" s="26" t="s">
        <v>35</v>
      </c>
      <c r="C17" s="20">
        <f t="shared" si="1"/>
        <v>12</v>
      </c>
      <c r="D17" s="21">
        <v>85714</v>
      </c>
      <c r="E17" s="22" t="s">
        <v>18</v>
      </c>
      <c r="F17" s="21" t="s">
        <v>19</v>
      </c>
      <c r="G17" s="23">
        <v>42705</v>
      </c>
      <c r="H17" s="21" t="s">
        <v>15</v>
      </c>
      <c r="I17" s="24">
        <v>99943.61</v>
      </c>
      <c r="J17" s="29">
        <v>3222</v>
      </c>
      <c r="K17" s="26" t="s">
        <v>20</v>
      </c>
    </row>
    <row r="18" spans="1:11" s="30" customFormat="1" ht="24" customHeight="1" x14ac:dyDescent="0.25">
      <c r="A18" s="18">
        <f t="shared" si="0"/>
        <v>13</v>
      </c>
      <c r="B18" s="26" t="s">
        <v>36</v>
      </c>
      <c r="C18" s="20">
        <f t="shared" si="1"/>
        <v>13</v>
      </c>
      <c r="D18" s="21">
        <f>I18/1.25</f>
        <v>120927.728</v>
      </c>
      <c r="E18" s="22" t="s">
        <v>18</v>
      </c>
      <c r="F18" s="21" t="s">
        <v>19</v>
      </c>
      <c r="G18" s="23">
        <v>42706</v>
      </c>
      <c r="H18" s="21" t="s">
        <v>15</v>
      </c>
      <c r="I18" s="24">
        <v>151159.66</v>
      </c>
      <c r="J18" s="29">
        <v>3222</v>
      </c>
      <c r="K18" s="26" t="s">
        <v>20</v>
      </c>
    </row>
    <row r="19" spans="1:11" s="31" customFormat="1" ht="24" customHeight="1" x14ac:dyDescent="0.25">
      <c r="A19" s="18">
        <f t="shared" si="0"/>
        <v>14</v>
      </c>
      <c r="B19" s="26" t="s">
        <v>37</v>
      </c>
      <c r="C19" s="20">
        <f t="shared" si="1"/>
        <v>14</v>
      </c>
      <c r="D19" s="21">
        <f t="shared" ref="D19:D31" si="3">I19/1.25</f>
        <v>153562.79999999999</v>
      </c>
      <c r="E19" s="22" t="s">
        <v>18</v>
      </c>
      <c r="F19" s="22" t="s">
        <v>29</v>
      </c>
      <c r="G19" s="23">
        <v>42707</v>
      </c>
      <c r="H19" s="21" t="s">
        <v>15</v>
      </c>
      <c r="I19" s="24">
        <v>191953.5</v>
      </c>
      <c r="J19" s="29">
        <v>3221</v>
      </c>
      <c r="K19" s="26" t="s">
        <v>20</v>
      </c>
    </row>
    <row r="20" spans="1:11" ht="24" customHeight="1" x14ac:dyDescent="0.25">
      <c r="A20" s="18">
        <f t="shared" si="0"/>
        <v>15</v>
      </c>
      <c r="B20" s="26" t="s">
        <v>38</v>
      </c>
      <c r="C20" s="20">
        <f t="shared" si="1"/>
        <v>15</v>
      </c>
      <c r="D20" s="21">
        <f t="shared" si="3"/>
        <v>760000</v>
      </c>
      <c r="E20" s="22" t="s">
        <v>26</v>
      </c>
      <c r="F20" s="22" t="s">
        <v>14</v>
      </c>
      <c r="G20" s="23">
        <v>42705</v>
      </c>
      <c r="H20" s="21" t="s">
        <v>15</v>
      </c>
      <c r="I20" s="21">
        <v>950000</v>
      </c>
      <c r="J20" s="32">
        <v>3223</v>
      </c>
      <c r="K20" s="26" t="s">
        <v>16</v>
      </c>
    </row>
    <row r="21" spans="1:11" ht="24" customHeight="1" x14ac:dyDescent="0.25">
      <c r="A21" s="18">
        <f t="shared" si="0"/>
        <v>16</v>
      </c>
      <c r="B21" s="29" t="s">
        <v>39</v>
      </c>
      <c r="C21" s="20">
        <f t="shared" si="1"/>
        <v>16</v>
      </c>
      <c r="D21" s="21">
        <f t="shared" si="3"/>
        <v>656000</v>
      </c>
      <c r="E21" s="22" t="s">
        <v>26</v>
      </c>
      <c r="F21" s="22" t="s">
        <v>14</v>
      </c>
      <c r="G21" s="23">
        <v>42583</v>
      </c>
      <c r="H21" s="21" t="s">
        <v>15</v>
      </c>
      <c r="I21" s="21">
        <v>820000</v>
      </c>
      <c r="J21" s="33" t="s">
        <v>40</v>
      </c>
      <c r="K21" s="26" t="s">
        <v>16</v>
      </c>
    </row>
    <row r="22" spans="1:11" ht="24" customHeight="1" x14ac:dyDescent="0.25">
      <c r="A22" s="18">
        <f t="shared" si="0"/>
        <v>17</v>
      </c>
      <c r="B22" s="29" t="s">
        <v>41</v>
      </c>
      <c r="C22" s="20">
        <f t="shared" si="1"/>
        <v>17</v>
      </c>
      <c r="D22" s="21">
        <f t="shared" si="3"/>
        <v>363200</v>
      </c>
      <c r="E22" s="22" t="s">
        <v>42</v>
      </c>
      <c r="F22" s="21"/>
      <c r="G22" s="23" t="s">
        <v>31</v>
      </c>
      <c r="H22" s="21" t="s">
        <v>15</v>
      </c>
      <c r="I22" s="21">
        <v>454000</v>
      </c>
      <c r="J22" s="33" t="s">
        <v>43</v>
      </c>
      <c r="K22" s="26"/>
    </row>
    <row r="23" spans="1:11" ht="35.25" customHeight="1" x14ac:dyDescent="0.25">
      <c r="A23" s="18">
        <f t="shared" si="0"/>
        <v>18</v>
      </c>
      <c r="B23" s="29" t="s">
        <v>44</v>
      </c>
      <c r="C23" s="20">
        <f t="shared" si="1"/>
        <v>18</v>
      </c>
      <c r="D23" s="21">
        <f t="shared" si="3"/>
        <v>116000</v>
      </c>
      <c r="E23" s="22" t="s">
        <v>45</v>
      </c>
      <c r="F23" s="21" t="s">
        <v>19</v>
      </c>
      <c r="G23" s="23">
        <v>42707</v>
      </c>
      <c r="H23" s="21" t="s">
        <v>15</v>
      </c>
      <c r="I23" s="21">
        <v>145000</v>
      </c>
      <c r="J23" s="33" t="s">
        <v>43</v>
      </c>
      <c r="K23" s="26" t="s">
        <v>20</v>
      </c>
    </row>
    <row r="24" spans="1:11" ht="24" customHeight="1" x14ac:dyDescent="0.25">
      <c r="A24" s="18">
        <f t="shared" si="0"/>
        <v>19</v>
      </c>
      <c r="B24" s="29" t="s">
        <v>46</v>
      </c>
      <c r="C24" s="20">
        <f t="shared" si="1"/>
        <v>19</v>
      </c>
      <c r="D24" s="21">
        <f t="shared" si="3"/>
        <v>99200</v>
      </c>
      <c r="E24" s="22" t="s">
        <v>18</v>
      </c>
      <c r="F24" s="22" t="s">
        <v>19</v>
      </c>
      <c r="G24" s="23" t="s">
        <v>47</v>
      </c>
      <c r="H24" s="21" t="s">
        <v>15</v>
      </c>
      <c r="I24" s="21">
        <v>124000</v>
      </c>
      <c r="J24" s="33" t="s">
        <v>40</v>
      </c>
      <c r="K24" s="26" t="s">
        <v>20</v>
      </c>
    </row>
    <row r="25" spans="1:11" s="31" customFormat="1" ht="24" customHeight="1" x14ac:dyDescent="0.25">
      <c r="A25" s="18">
        <f t="shared" si="0"/>
        <v>20</v>
      </c>
      <c r="B25" s="26" t="s">
        <v>48</v>
      </c>
      <c r="C25" s="20">
        <f t="shared" si="1"/>
        <v>20</v>
      </c>
      <c r="D25" s="21">
        <f t="shared" si="3"/>
        <v>46357.103999999999</v>
      </c>
      <c r="E25" s="22" t="s">
        <v>18</v>
      </c>
      <c r="F25" s="21" t="s">
        <v>19</v>
      </c>
      <c r="G25" s="23" t="s">
        <v>31</v>
      </c>
      <c r="H25" s="21" t="s">
        <v>15</v>
      </c>
      <c r="I25" s="24">
        <v>57946.38</v>
      </c>
      <c r="J25" s="29">
        <v>3221</v>
      </c>
      <c r="K25" s="26" t="s">
        <v>20</v>
      </c>
    </row>
    <row r="26" spans="1:11" s="31" customFormat="1" ht="24" customHeight="1" x14ac:dyDescent="0.25">
      <c r="A26" s="18">
        <f t="shared" si="0"/>
        <v>21</v>
      </c>
      <c r="B26" s="26" t="s">
        <v>49</v>
      </c>
      <c r="C26" s="20">
        <f t="shared" si="1"/>
        <v>21</v>
      </c>
      <c r="D26" s="21">
        <f t="shared" si="3"/>
        <v>44920.504000000001</v>
      </c>
      <c r="E26" s="22" t="s">
        <v>18</v>
      </c>
      <c r="F26" s="21" t="s">
        <v>19</v>
      </c>
      <c r="G26" s="23">
        <v>42707</v>
      </c>
      <c r="H26" s="21" t="s">
        <v>15</v>
      </c>
      <c r="I26" s="24">
        <v>56150.63</v>
      </c>
      <c r="J26" s="29">
        <v>3221</v>
      </c>
      <c r="K26" s="26" t="s">
        <v>20</v>
      </c>
    </row>
    <row r="27" spans="1:11" s="31" customFormat="1" ht="24" customHeight="1" x14ac:dyDescent="0.25">
      <c r="A27" s="18">
        <f t="shared" si="0"/>
        <v>22</v>
      </c>
      <c r="B27" s="26" t="s">
        <v>50</v>
      </c>
      <c r="C27" s="20">
        <f t="shared" si="1"/>
        <v>22</v>
      </c>
      <c r="D27" s="21">
        <f t="shared" si="3"/>
        <v>40000</v>
      </c>
      <c r="E27" s="22" t="s">
        <v>18</v>
      </c>
      <c r="F27" s="21" t="s">
        <v>19</v>
      </c>
      <c r="G27" s="23">
        <v>42707</v>
      </c>
      <c r="H27" s="21" t="s">
        <v>15</v>
      </c>
      <c r="I27" s="24">
        <v>50000</v>
      </c>
      <c r="J27" s="29">
        <v>3221</v>
      </c>
      <c r="K27" s="26" t="s">
        <v>20</v>
      </c>
    </row>
    <row r="28" spans="1:11" ht="24" customHeight="1" x14ac:dyDescent="0.25">
      <c r="A28" s="18">
        <f t="shared" si="0"/>
        <v>23</v>
      </c>
      <c r="B28" s="26" t="s">
        <v>51</v>
      </c>
      <c r="C28" s="20">
        <f t="shared" si="1"/>
        <v>23</v>
      </c>
      <c r="D28" s="21">
        <f t="shared" si="3"/>
        <v>16000</v>
      </c>
      <c r="E28" s="22" t="s">
        <v>52</v>
      </c>
      <c r="F28" s="22"/>
      <c r="G28" s="23" t="s">
        <v>31</v>
      </c>
      <c r="H28" s="21" t="s">
        <v>15</v>
      </c>
      <c r="I28" s="21">
        <v>20000</v>
      </c>
      <c r="J28" s="33" t="s">
        <v>53</v>
      </c>
      <c r="K28" s="26" t="s">
        <v>20</v>
      </c>
    </row>
    <row r="29" spans="1:11" ht="24" customHeight="1" x14ac:dyDescent="0.25">
      <c r="A29" s="18">
        <f t="shared" si="0"/>
        <v>24</v>
      </c>
      <c r="B29" s="29" t="s">
        <v>54</v>
      </c>
      <c r="C29" s="20">
        <f t="shared" si="1"/>
        <v>24</v>
      </c>
      <c r="D29" s="21">
        <f t="shared" si="3"/>
        <v>26400</v>
      </c>
      <c r="E29" s="22" t="s">
        <v>18</v>
      </c>
      <c r="F29" s="21" t="s">
        <v>19</v>
      </c>
      <c r="G29" s="23" t="s">
        <v>47</v>
      </c>
      <c r="H29" s="21" t="s">
        <v>15</v>
      </c>
      <c r="I29" s="21">
        <v>33000</v>
      </c>
      <c r="J29" s="33" t="s">
        <v>55</v>
      </c>
      <c r="K29" s="26" t="s">
        <v>20</v>
      </c>
    </row>
    <row r="30" spans="1:11" ht="24" customHeight="1" x14ac:dyDescent="0.25">
      <c r="A30" s="18">
        <f t="shared" si="0"/>
        <v>25</v>
      </c>
      <c r="B30" s="29" t="s">
        <v>56</v>
      </c>
      <c r="C30" s="20">
        <f t="shared" si="1"/>
        <v>25</v>
      </c>
      <c r="D30" s="21">
        <f t="shared" si="3"/>
        <v>51000</v>
      </c>
      <c r="E30" s="22" t="s">
        <v>52</v>
      </c>
      <c r="F30" s="21"/>
      <c r="G30" s="23" t="s">
        <v>47</v>
      </c>
      <c r="H30" s="21" t="s">
        <v>15</v>
      </c>
      <c r="I30" s="21">
        <v>63750</v>
      </c>
      <c r="J30" s="33" t="s">
        <v>55</v>
      </c>
      <c r="K30" s="26" t="s">
        <v>20</v>
      </c>
    </row>
    <row r="31" spans="1:11" ht="24" customHeight="1" x14ac:dyDescent="0.25">
      <c r="A31" s="18">
        <f t="shared" si="0"/>
        <v>26</v>
      </c>
      <c r="B31" s="26" t="s">
        <v>57</v>
      </c>
      <c r="C31" s="20">
        <f t="shared" si="1"/>
        <v>26</v>
      </c>
      <c r="D31" s="21">
        <f t="shared" si="3"/>
        <v>10000</v>
      </c>
      <c r="E31" s="22" t="s">
        <v>52</v>
      </c>
      <c r="F31" s="22"/>
      <c r="G31" s="23" t="s">
        <v>47</v>
      </c>
      <c r="H31" s="21" t="s">
        <v>15</v>
      </c>
      <c r="I31" s="21">
        <v>12500</v>
      </c>
      <c r="J31" s="33" t="s">
        <v>58</v>
      </c>
      <c r="K31" s="26" t="s">
        <v>20</v>
      </c>
    </row>
    <row r="32" spans="1:11" s="34" customFormat="1" ht="24" customHeight="1" x14ac:dyDescent="0.2">
      <c r="A32" s="18">
        <f t="shared" si="0"/>
        <v>27</v>
      </c>
      <c r="B32" s="26" t="s">
        <v>59</v>
      </c>
      <c r="C32" s="20">
        <f t="shared" si="1"/>
        <v>27</v>
      </c>
      <c r="D32" s="21">
        <v>90000</v>
      </c>
      <c r="E32" s="22" t="s">
        <v>13</v>
      </c>
      <c r="F32" s="22" t="s">
        <v>14</v>
      </c>
      <c r="G32" s="23" t="s">
        <v>31</v>
      </c>
      <c r="H32" s="21" t="s">
        <v>15</v>
      </c>
      <c r="I32" s="21">
        <v>94500</v>
      </c>
      <c r="J32" s="29">
        <v>3221</v>
      </c>
      <c r="K32" s="26" t="s">
        <v>16</v>
      </c>
    </row>
    <row r="33" spans="1:11" s="31" customFormat="1" ht="24" customHeight="1" x14ac:dyDescent="0.25">
      <c r="A33" s="18">
        <f t="shared" si="0"/>
        <v>28</v>
      </c>
      <c r="B33" s="26" t="s">
        <v>60</v>
      </c>
      <c r="C33" s="20">
        <f t="shared" si="1"/>
        <v>28</v>
      </c>
      <c r="D33" s="22">
        <v>143410.74</v>
      </c>
      <c r="E33" s="21" t="s">
        <v>18</v>
      </c>
      <c r="F33" s="21" t="s">
        <v>19</v>
      </c>
      <c r="G33" s="23">
        <v>42707</v>
      </c>
      <c r="H33" s="21" t="s">
        <v>15</v>
      </c>
      <c r="I33" s="24">
        <v>173645.9</v>
      </c>
      <c r="J33" s="33" t="s">
        <v>58</v>
      </c>
      <c r="K33" s="26" t="s">
        <v>20</v>
      </c>
    </row>
    <row r="34" spans="1:11" ht="24" customHeight="1" x14ac:dyDescent="0.25">
      <c r="A34" s="18">
        <f t="shared" si="0"/>
        <v>29</v>
      </c>
      <c r="B34" s="29" t="s">
        <v>61</v>
      </c>
      <c r="C34" s="20">
        <f t="shared" si="1"/>
        <v>29</v>
      </c>
      <c r="D34" s="22">
        <f t="shared" ref="D34:D83" si="4">I34/1.25</f>
        <v>8800</v>
      </c>
      <c r="E34" s="22" t="s">
        <v>52</v>
      </c>
      <c r="F34" s="21"/>
      <c r="G34" s="23" t="s">
        <v>47</v>
      </c>
      <c r="H34" s="21" t="s">
        <v>15</v>
      </c>
      <c r="I34" s="24">
        <v>11000</v>
      </c>
      <c r="J34" s="29">
        <v>3223</v>
      </c>
      <c r="K34" s="26" t="s">
        <v>20</v>
      </c>
    </row>
    <row r="35" spans="1:11" s="31" customFormat="1" ht="24" customHeight="1" x14ac:dyDescent="0.25">
      <c r="A35" s="18">
        <f t="shared" si="0"/>
        <v>30</v>
      </c>
      <c r="B35" s="26" t="s">
        <v>62</v>
      </c>
      <c r="C35" s="20">
        <f t="shared" si="1"/>
        <v>30</v>
      </c>
      <c r="D35" s="22">
        <f t="shared" si="4"/>
        <v>103973.68000000001</v>
      </c>
      <c r="E35" s="21" t="s">
        <v>18</v>
      </c>
      <c r="F35" s="21" t="s">
        <v>19</v>
      </c>
      <c r="G35" s="23">
        <v>42707</v>
      </c>
      <c r="H35" s="21" t="s">
        <v>15</v>
      </c>
      <c r="I35" s="35">
        <v>129967.1</v>
      </c>
      <c r="J35" s="33" t="s">
        <v>63</v>
      </c>
      <c r="K35" s="26" t="s">
        <v>20</v>
      </c>
    </row>
    <row r="36" spans="1:11" ht="24" customHeight="1" x14ac:dyDescent="0.25">
      <c r="A36" s="18">
        <f t="shared" si="0"/>
        <v>31</v>
      </c>
      <c r="B36" s="26" t="s">
        <v>64</v>
      </c>
      <c r="C36" s="20">
        <f t="shared" si="1"/>
        <v>31</v>
      </c>
      <c r="D36" s="22">
        <f t="shared" si="4"/>
        <v>24000</v>
      </c>
      <c r="E36" s="22" t="s">
        <v>52</v>
      </c>
      <c r="F36" s="21"/>
      <c r="G36" s="23" t="s">
        <v>47</v>
      </c>
      <c r="H36" s="21" t="s">
        <v>15</v>
      </c>
      <c r="I36" s="21">
        <v>30000</v>
      </c>
      <c r="J36" s="33" t="s">
        <v>65</v>
      </c>
      <c r="K36" s="26" t="s">
        <v>20</v>
      </c>
    </row>
    <row r="37" spans="1:11" ht="24" customHeight="1" x14ac:dyDescent="0.25">
      <c r="A37" s="18">
        <f t="shared" si="0"/>
        <v>32</v>
      </c>
      <c r="B37" s="29" t="s">
        <v>66</v>
      </c>
      <c r="C37" s="20">
        <f t="shared" si="1"/>
        <v>32</v>
      </c>
      <c r="D37" s="22">
        <f t="shared" si="4"/>
        <v>31200</v>
      </c>
      <c r="E37" s="21" t="s">
        <v>18</v>
      </c>
      <c r="F37" s="21" t="s">
        <v>19</v>
      </c>
      <c r="G37" s="23" t="s">
        <v>47</v>
      </c>
      <c r="H37" s="21" t="s">
        <v>15</v>
      </c>
      <c r="I37" s="21">
        <v>39000</v>
      </c>
      <c r="J37" s="33" t="s">
        <v>65</v>
      </c>
      <c r="K37" s="26" t="s">
        <v>20</v>
      </c>
    </row>
    <row r="38" spans="1:11" ht="24" customHeight="1" x14ac:dyDescent="0.25">
      <c r="A38" s="18">
        <f t="shared" si="0"/>
        <v>33</v>
      </c>
      <c r="B38" s="29" t="s">
        <v>67</v>
      </c>
      <c r="C38" s="20">
        <f t="shared" si="1"/>
        <v>33</v>
      </c>
      <c r="D38" s="22">
        <f t="shared" si="4"/>
        <v>11200</v>
      </c>
      <c r="E38" s="21" t="s">
        <v>18</v>
      </c>
      <c r="F38" s="21" t="s">
        <v>19</v>
      </c>
      <c r="G38" s="23" t="s">
        <v>47</v>
      </c>
      <c r="H38" s="21" t="s">
        <v>15</v>
      </c>
      <c r="I38" s="21">
        <v>14000</v>
      </c>
      <c r="J38" s="33" t="s">
        <v>65</v>
      </c>
      <c r="K38" s="26" t="s">
        <v>20</v>
      </c>
    </row>
    <row r="39" spans="1:11" ht="24" customHeight="1" x14ac:dyDescent="0.25">
      <c r="A39" s="18">
        <f t="shared" si="0"/>
        <v>34</v>
      </c>
      <c r="B39" s="26" t="s">
        <v>68</v>
      </c>
      <c r="C39" s="20">
        <f t="shared" si="1"/>
        <v>34</v>
      </c>
      <c r="D39" s="22">
        <f t="shared" si="4"/>
        <v>7000</v>
      </c>
      <c r="E39" s="22" t="s">
        <v>52</v>
      </c>
      <c r="F39" s="21"/>
      <c r="G39" s="23" t="s">
        <v>47</v>
      </c>
      <c r="H39" s="21" t="s">
        <v>15</v>
      </c>
      <c r="I39" s="21">
        <v>8750</v>
      </c>
      <c r="J39" s="33" t="s">
        <v>65</v>
      </c>
      <c r="K39" s="26" t="s">
        <v>20</v>
      </c>
    </row>
    <row r="40" spans="1:11" ht="24" customHeight="1" x14ac:dyDescent="0.25">
      <c r="A40" s="18">
        <f t="shared" si="0"/>
        <v>35</v>
      </c>
      <c r="B40" s="26" t="s">
        <v>69</v>
      </c>
      <c r="C40" s="20">
        <f t="shared" si="1"/>
        <v>35</v>
      </c>
      <c r="D40" s="22">
        <f t="shared" si="4"/>
        <v>5400</v>
      </c>
      <c r="E40" s="22" t="s">
        <v>52</v>
      </c>
      <c r="F40" s="21"/>
      <c r="G40" s="23" t="s">
        <v>47</v>
      </c>
      <c r="H40" s="21" t="s">
        <v>15</v>
      </c>
      <c r="I40" s="21">
        <v>6750</v>
      </c>
      <c r="J40" s="33" t="s">
        <v>65</v>
      </c>
      <c r="K40" s="26" t="s">
        <v>20</v>
      </c>
    </row>
    <row r="41" spans="1:11" s="31" customFormat="1" ht="24" customHeight="1" x14ac:dyDescent="0.25">
      <c r="A41" s="18">
        <f t="shared" si="0"/>
        <v>36</v>
      </c>
      <c r="B41" s="29" t="s">
        <v>70</v>
      </c>
      <c r="C41" s="20">
        <f t="shared" si="1"/>
        <v>36</v>
      </c>
      <c r="D41" s="22">
        <f t="shared" si="4"/>
        <v>8000</v>
      </c>
      <c r="E41" s="22" t="s">
        <v>52</v>
      </c>
      <c r="F41" s="21"/>
      <c r="G41" s="23" t="s">
        <v>47</v>
      </c>
      <c r="H41" s="21" t="s">
        <v>15</v>
      </c>
      <c r="I41" s="21">
        <v>10000</v>
      </c>
      <c r="J41" s="33" t="s">
        <v>65</v>
      </c>
      <c r="K41" s="26" t="s">
        <v>20</v>
      </c>
    </row>
    <row r="42" spans="1:11" ht="24" customHeight="1" x14ac:dyDescent="0.25">
      <c r="A42" s="18">
        <f t="shared" si="0"/>
        <v>37</v>
      </c>
      <c r="B42" s="29" t="s">
        <v>71</v>
      </c>
      <c r="C42" s="20">
        <f t="shared" si="1"/>
        <v>37</v>
      </c>
      <c r="D42" s="22">
        <f t="shared" si="4"/>
        <v>9600</v>
      </c>
      <c r="E42" s="22" t="s">
        <v>52</v>
      </c>
      <c r="F42" s="21"/>
      <c r="G42" s="23" t="s">
        <v>47</v>
      </c>
      <c r="H42" s="21" t="s">
        <v>15</v>
      </c>
      <c r="I42" s="21">
        <v>12000</v>
      </c>
      <c r="J42" s="33" t="s">
        <v>65</v>
      </c>
      <c r="K42" s="26" t="s">
        <v>20</v>
      </c>
    </row>
    <row r="43" spans="1:11" ht="24" customHeight="1" x14ac:dyDescent="0.25">
      <c r="A43" s="18">
        <f t="shared" si="0"/>
        <v>38</v>
      </c>
      <c r="B43" s="29" t="s">
        <v>72</v>
      </c>
      <c r="C43" s="20">
        <f t="shared" si="1"/>
        <v>38</v>
      </c>
      <c r="D43" s="22">
        <f t="shared" si="4"/>
        <v>11200</v>
      </c>
      <c r="E43" s="22" t="s">
        <v>52</v>
      </c>
      <c r="F43" s="21"/>
      <c r="G43" s="23" t="s">
        <v>47</v>
      </c>
      <c r="H43" s="21" t="s">
        <v>15</v>
      </c>
      <c r="I43" s="21">
        <v>14000</v>
      </c>
      <c r="J43" s="33" t="s">
        <v>65</v>
      </c>
      <c r="K43" s="26" t="s">
        <v>20</v>
      </c>
    </row>
    <row r="44" spans="1:11" ht="24" customHeight="1" x14ac:dyDescent="0.25">
      <c r="A44" s="18">
        <f t="shared" si="0"/>
        <v>39</v>
      </c>
      <c r="B44" s="29" t="s">
        <v>73</v>
      </c>
      <c r="C44" s="20">
        <f>C43+1</f>
        <v>39</v>
      </c>
      <c r="D44" s="22">
        <f t="shared" si="4"/>
        <v>3000</v>
      </c>
      <c r="E44" s="22" t="s">
        <v>52</v>
      </c>
      <c r="F44" s="21"/>
      <c r="G44" s="23" t="s">
        <v>47</v>
      </c>
      <c r="H44" s="21" t="s">
        <v>15</v>
      </c>
      <c r="I44" s="21">
        <v>3750</v>
      </c>
      <c r="J44" s="33" t="s">
        <v>65</v>
      </c>
      <c r="K44" s="26" t="s">
        <v>20</v>
      </c>
    </row>
    <row r="45" spans="1:11" ht="24" customHeight="1" x14ac:dyDescent="0.25">
      <c r="A45" s="18">
        <f t="shared" si="0"/>
        <v>40</v>
      </c>
      <c r="B45" s="29" t="s">
        <v>74</v>
      </c>
      <c r="C45" s="20">
        <f t="shared" ref="C45:C87" si="5">C44+1</f>
        <v>40</v>
      </c>
      <c r="D45" s="22">
        <f t="shared" si="4"/>
        <v>1280</v>
      </c>
      <c r="E45" s="22" t="s">
        <v>52</v>
      </c>
      <c r="F45" s="21"/>
      <c r="G45" s="23" t="s">
        <v>47</v>
      </c>
      <c r="H45" s="21" t="s">
        <v>15</v>
      </c>
      <c r="I45" s="21">
        <v>1600</v>
      </c>
      <c r="J45" s="33" t="s">
        <v>65</v>
      </c>
      <c r="K45" s="26" t="s">
        <v>20</v>
      </c>
    </row>
    <row r="46" spans="1:11" ht="24" customHeight="1" x14ac:dyDescent="0.25">
      <c r="A46" s="18">
        <f t="shared" si="0"/>
        <v>41</v>
      </c>
      <c r="B46" s="29" t="s">
        <v>75</v>
      </c>
      <c r="C46" s="20">
        <f t="shared" si="5"/>
        <v>41</v>
      </c>
      <c r="D46" s="22">
        <f t="shared" si="4"/>
        <v>2030</v>
      </c>
      <c r="E46" s="22" t="s">
        <v>52</v>
      </c>
      <c r="F46" s="22"/>
      <c r="G46" s="23" t="s">
        <v>47</v>
      </c>
      <c r="H46" s="21" t="s">
        <v>15</v>
      </c>
      <c r="I46" s="21">
        <f>3750-1212.5</f>
        <v>2537.5</v>
      </c>
      <c r="J46" s="33" t="s">
        <v>65</v>
      </c>
      <c r="K46" s="26" t="s">
        <v>20</v>
      </c>
    </row>
    <row r="47" spans="1:11" ht="24" customHeight="1" x14ac:dyDescent="0.25">
      <c r="A47" s="18">
        <f t="shared" si="0"/>
        <v>42</v>
      </c>
      <c r="B47" s="29" t="s">
        <v>159</v>
      </c>
      <c r="C47" s="20">
        <f t="shared" si="5"/>
        <v>42</v>
      </c>
      <c r="D47" s="22">
        <f t="shared" si="4"/>
        <v>1680</v>
      </c>
      <c r="E47" s="22" t="s">
        <v>52</v>
      </c>
      <c r="F47" s="22"/>
      <c r="G47" s="23" t="s">
        <v>47</v>
      </c>
      <c r="H47" s="21" t="s">
        <v>15</v>
      </c>
      <c r="I47" s="21">
        <v>2100</v>
      </c>
      <c r="J47" s="33" t="s">
        <v>65</v>
      </c>
      <c r="K47" s="26" t="s">
        <v>20</v>
      </c>
    </row>
    <row r="48" spans="1:11" ht="24" customHeight="1" x14ac:dyDescent="0.25">
      <c r="A48" s="18">
        <f t="shared" si="0"/>
        <v>43</v>
      </c>
      <c r="B48" s="29" t="s">
        <v>76</v>
      </c>
      <c r="C48" s="20">
        <f t="shared" si="5"/>
        <v>43</v>
      </c>
      <c r="D48" s="22">
        <f t="shared" si="4"/>
        <v>7500</v>
      </c>
      <c r="E48" s="22" t="s">
        <v>52</v>
      </c>
      <c r="F48" s="21"/>
      <c r="G48" s="23" t="s">
        <v>47</v>
      </c>
      <c r="H48" s="21" t="s">
        <v>15</v>
      </c>
      <c r="I48" s="21">
        <v>9375</v>
      </c>
      <c r="J48" s="33" t="s">
        <v>65</v>
      </c>
      <c r="K48" s="26" t="s">
        <v>20</v>
      </c>
    </row>
    <row r="49" spans="1:12" ht="24" customHeight="1" x14ac:dyDescent="0.25">
      <c r="A49" s="18">
        <f t="shared" si="0"/>
        <v>44</v>
      </c>
      <c r="B49" s="29" t="s">
        <v>77</v>
      </c>
      <c r="C49" s="20">
        <f>C48+1</f>
        <v>44</v>
      </c>
      <c r="D49" s="22">
        <f t="shared" si="4"/>
        <v>9360</v>
      </c>
      <c r="E49" s="22" t="s">
        <v>52</v>
      </c>
      <c r="F49" s="21"/>
      <c r="G49" s="23" t="s">
        <v>47</v>
      </c>
      <c r="H49" s="22" t="s">
        <v>15</v>
      </c>
      <c r="I49" s="21">
        <v>11700</v>
      </c>
      <c r="J49" s="33" t="s">
        <v>78</v>
      </c>
      <c r="K49" s="26" t="s">
        <v>20</v>
      </c>
    </row>
    <row r="50" spans="1:12" ht="31.5" customHeight="1" x14ac:dyDescent="0.25">
      <c r="A50" s="18">
        <f t="shared" si="0"/>
        <v>45</v>
      </c>
      <c r="B50" s="26" t="s">
        <v>79</v>
      </c>
      <c r="C50" s="20">
        <f t="shared" si="5"/>
        <v>45</v>
      </c>
      <c r="D50" s="22">
        <f t="shared" si="4"/>
        <v>4720</v>
      </c>
      <c r="E50" s="22" t="s">
        <v>52</v>
      </c>
      <c r="F50" s="21"/>
      <c r="G50" s="23" t="s">
        <v>47</v>
      </c>
      <c r="H50" s="22" t="s">
        <v>15</v>
      </c>
      <c r="I50" s="21">
        <v>5900</v>
      </c>
      <c r="J50" s="33" t="s">
        <v>78</v>
      </c>
      <c r="K50" s="26" t="s">
        <v>20</v>
      </c>
    </row>
    <row r="51" spans="1:12" ht="23.25" customHeight="1" x14ac:dyDescent="0.25">
      <c r="A51" s="18">
        <f t="shared" si="0"/>
        <v>46</v>
      </c>
      <c r="B51" s="26" t="s">
        <v>80</v>
      </c>
      <c r="C51" s="20">
        <f t="shared" si="5"/>
        <v>46</v>
      </c>
      <c r="D51" s="22">
        <f t="shared" si="4"/>
        <v>13600</v>
      </c>
      <c r="E51" s="22" t="s">
        <v>52</v>
      </c>
      <c r="F51" s="21"/>
      <c r="G51" s="23" t="s">
        <v>47</v>
      </c>
      <c r="H51" s="22" t="s">
        <v>15</v>
      </c>
      <c r="I51" s="21">
        <v>17000</v>
      </c>
      <c r="J51" s="33" t="s">
        <v>81</v>
      </c>
      <c r="K51" s="26" t="s">
        <v>20</v>
      </c>
    </row>
    <row r="52" spans="1:12" s="31" customFormat="1" ht="23.25" customHeight="1" x14ac:dyDescent="0.25">
      <c r="A52" s="18">
        <f t="shared" si="0"/>
        <v>47</v>
      </c>
      <c r="B52" s="26" t="s">
        <v>82</v>
      </c>
      <c r="C52" s="20">
        <f t="shared" si="5"/>
        <v>47</v>
      </c>
      <c r="D52" s="22">
        <f t="shared" si="4"/>
        <v>55200</v>
      </c>
      <c r="E52" s="22" t="s">
        <v>26</v>
      </c>
      <c r="F52" s="22" t="s">
        <v>14</v>
      </c>
      <c r="G52" s="23" t="s">
        <v>47</v>
      </c>
      <c r="H52" s="22" t="s">
        <v>15</v>
      </c>
      <c r="I52" s="21">
        <v>69000</v>
      </c>
      <c r="J52" s="33" t="s">
        <v>83</v>
      </c>
      <c r="K52" s="26" t="s">
        <v>16</v>
      </c>
      <c r="L52" s="30"/>
    </row>
    <row r="53" spans="1:12" ht="23.25" customHeight="1" x14ac:dyDescent="0.25">
      <c r="A53" s="18">
        <f t="shared" si="0"/>
        <v>48</v>
      </c>
      <c r="B53" s="26" t="s">
        <v>84</v>
      </c>
      <c r="C53" s="20">
        <f t="shared" si="5"/>
        <v>48</v>
      </c>
      <c r="D53" s="22">
        <f t="shared" si="4"/>
        <v>3200</v>
      </c>
      <c r="E53" s="22" t="s">
        <v>52</v>
      </c>
      <c r="F53" s="21"/>
      <c r="G53" s="23" t="s">
        <v>47</v>
      </c>
      <c r="H53" s="22" t="s">
        <v>15</v>
      </c>
      <c r="I53" s="21">
        <v>4000</v>
      </c>
      <c r="J53" s="33" t="s">
        <v>83</v>
      </c>
      <c r="K53" s="26" t="s">
        <v>20</v>
      </c>
      <c r="L53" s="36"/>
    </row>
    <row r="54" spans="1:12" ht="33.75" customHeight="1" x14ac:dyDescent="0.25">
      <c r="A54" s="18">
        <f t="shared" si="0"/>
        <v>49</v>
      </c>
      <c r="B54" s="26" t="s">
        <v>162</v>
      </c>
      <c r="C54" s="20">
        <f t="shared" si="5"/>
        <v>49</v>
      </c>
      <c r="D54" s="22">
        <f>I54/1.25</f>
        <v>92470.768000000011</v>
      </c>
      <c r="E54" s="21" t="s">
        <v>18</v>
      </c>
      <c r="F54" s="21" t="s">
        <v>19</v>
      </c>
      <c r="G54" s="23" t="s">
        <v>47</v>
      </c>
      <c r="H54" s="22" t="s">
        <v>15</v>
      </c>
      <c r="I54" s="21">
        <v>115588.46</v>
      </c>
      <c r="J54" s="28" t="s">
        <v>85</v>
      </c>
      <c r="K54" s="26" t="s">
        <v>20</v>
      </c>
      <c r="L54" s="36"/>
    </row>
    <row r="55" spans="1:12" ht="23.25" customHeight="1" x14ac:dyDescent="0.25">
      <c r="A55" s="18">
        <f t="shared" si="0"/>
        <v>50</v>
      </c>
      <c r="B55" s="26" t="s">
        <v>86</v>
      </c>
      <c r="C55" s="20">
        <f t="shared" si="5"/>
        <v>50</v>
      </c>
      <c r="D55" s="22">
        <f t="shared" si="4"/>
        <v>46400</v>
      </c>
      <c r="E55" s="21" t="s">
        <v>18</v>
      </c>
      <c r="F55" s="21" t="s">
        <v>19</v>
      </c>
      <c r="G55" s="23" t="s">
        <v>47</v>
      </c>
      <c r="H55" s="22" t="s">
        <v>15</v>
      </c>
      <c r="I55" s="21">
        <v>58000</v>
      </c>
      <c r="J55" s="33" t="s">
        <v>85</v>
      </c>
      <c r="K55" s="26" t="s">
        <v>20</v>
      </c>
      <c r="L55" s="36"/>
    </row>
    <row r="56" spans="1:12" ht="23.25" customHeight="1" x14ac:dyDescent="0.25">
      <c r="A56" s="18">
        <f t="shared" si="0"/>
        <v>51</v>
      </c>
      <c r="B56" s="26" t="s">
        <v>87</v>
      </c>
      <c r="C56" s="20">
        <f t="shared" si="5"/>
        <v>51</v>
      </c>
      <c r="D56" s="22">
        <f t="shared" si="4"/>
        <v>16000</v>
      </c>
      <c r="E56" s="21" t="s">
        <v>52</v>
      </c>
      <c r="F56" s="21"/>
      <c r="G56" s="23" t="s">
        <v>47</v>
      </c>
      <c r="H56" s="22" t="s">
        <v>15</v>
      </c>
      <c r="I56" s="21">
        <v>20000</v>
      </c>
      <c r="J56" s="33" t="s">
        <v>88</v>
      </c>
      <c r="K56" s="26" t="s">
        <v>20</v>
      </c>
      <c r="L56" s="36"/>
    </row>
    <row r="57" spans="1:12" ht="23.25" customHeight="1" x14ac:dyDescent="0.25">
      <c r="A57" s="18">
        <f t="shared" si="0"/>
        <v>52</v>
      </c>
      <c r="B57" s="26" t="s">
        <v>89</v>
      </c>
      <c r="C57" s="20">
        <f t="shared" si="5"/>
        <v>52</v>
      </c>
      <c r="D57" s="22">
        <f t="shared" si="4"/>
        <v>51790</v>
      </c>
      <c r="E57" s="21" t="s">
        <v>18</v>
      </c>
      <c r="F57" s="21" t="s">
        <v>19</v>
      </c>
      <c r="G57" s="23">
        <v>42707</v>
      </c>
      <c r="H57" s="22" t="s">
        <v>15</v>
      </c>
      <c r="I57" s="21">
        <v>64737.5</v>
      </c>
      <c r="J57" s="33" t="s">
        <v>43</v>
      </c>
      <c r="K57" s="26" t="s">
        <v>20</v>
      </c>
      <c r="L57" s="36"/>
    </row>
    <row r="58" spans="1:12" s="31" customFormat="1" ht="23.25" customHeight="1" x14ac:dyDescent="0.25">
      <c r="A58" s="18">
        <f t="shared" si="0"/>
        <v>53</v>
      </c>
      <c r="B58" s="29" t="s">
        <v>90</v>
      </c>
      <c r="C58" s="20">
        <f t="shared" si="5"/>
        <v>53</v>
      </c>
      <c r="D58" s="22">
        <f t="shared" si="4"/>
        <v>24000</v>
      </c>
      <c r="E58" s="21" t="s">
        <v>18</v>
      </c>
      <c r="F58" s="21" t="s">
        <v>19</v>
      </c>
      <c r="G58" s="23">
        <v>42707</v>
      </c>
      <c r="H58" s="22" t="s">
        <v>15</v>
      </c>
      <c r="I58" s="21">
        <v>30000</v>
      </c>
      <c r="J58" s="33" t="s">
        <v>43</v>
      </c>
      <c r="K58" s="26" t="s">
        <v>20</v>
      </c>
      <c r="L58" s="30"/>
    </row>
    <row r="59" spans="1:12" ht="50.25" customHeight="1" x14ac:dyDescent="0.25">
      <c r="A59" s="18">
        <f t="shared" si="0"/>
        <v>54</v>
      </c>
      <c r="B59" s="26" t="s">
        <v>163</v>
      </c>
      <c r="C59" s="20">
        <f t="shared" si="5"/>
        <v>54</v>
      </c>
      <c r="D59" s="22">
        <v>28800</v>
      </c>
      <c r="E59" s="21" t="s">
        <v>18</v>
      </c>
      <c r="F59" s="21"/>
      <c r="G59" s="23" t="s">
        <v>47</v>
      </c>
      <c r="H59" s="22" t="s">
        <v>15</v>
      </c>
      <c r="I59" s="21">
        <v>36000</v>
      </c>
      <c r="J59" s="33" t="s">
        <v>43</v>
      </c>
      <c r="K59" s="26" t="s">
        <v>20</v>
      </c>
      <c r="L59" s="36"/>
    </row>
    <row r="60" spans="1:12" ht="22.5" customHeight="1" x14ac:dyDescent="0.25">
      <c r="A60" s="18">
        <f t="shared" si="0"/>
        <v>55</v>
      </c>
      <c r="B60" s="26" t="s">
        <v>91</v>
      </c>
      <c r="C60" s="20">
        <f t="shared" si="5"/>
        <v>55</v>
      </c>
      <c r="D60" s="22">
        <f t="shared" si="4"/>
        <v>16000</v>
      </c>
      <c r="E60" s="21" t="s">
        <v>92</v>
      </c>
      <c r="F60" s="21" t="s">
        <v>19</v>
      </c>
      <c r="G60" s="23">
        <v>42707</v>
      </c>
      <c r="H60" s="22" t="s">
        <v>15</v>
      </c>
      <c r="I60" s="21">
        <v>20000</v>
      </c>
      <c r="J60" s="33" t="s">
        <v>93</v>
      </c>
      <c r="K60" s="26" t="s">
        <v>20</v>
      </c>
      <c r="L60" s="36"/>
    </row>
    <row r="61" spans="1:12" ht="22.5" customHeight="1" x14ac:dyDescent="0.25">
      <c r="A61" s="18">
        <f t="shared" si="0"/>
        <v>56</v>
      </c>
      <c r="B61" s="26" t="s">
        <v>94</v>
      </c>
      <c r="C61" s="20">
        <f t="shared" si="5"/>
        <v>56</v>
      </c>
      <c r="D61" s="22">
        <v>26715</v>
      </c>
      <c r="E61" s="35" t="s">
        <v>18</v>
      </c>
      <c r="F61" s="35" t="s">
        <v>19</v>
      </c>
      <c r="G61" s="23">
        <v>42707</v>
      </c>
      <c r="H61" s="35" t="s">
        <v>15</v>
      </c>
      <c r="I61" s="21">
        <v>31715</v>
      </c>
      <c r="J61" s="33" t="s">
        <v>93</v>
      </c>
      <c r="K61" s="37" t="s">
        <v>20</v>
      </c>
      <c r="L61" s="36"/>
    </row>
    <row r="62" spans="1:12" s="31" customFormat="1" ht="22.5" customHeight="1" x14ac:dyDescent="0.25">
      <c r="A62" s="18">
        <f t="shared" si="0"/>
        <v>57</v>
      </c>
      <c r="B62" s="26" t="s">
        <v>95</v>
      </c>
      <c r="C62" s="20">
        <f t="shared" si="5"/>
        <v>57</v>
      </c>
      <c r="D62" s="22">
        <f t="shared" si="4"/>
        <v>35200</v>
      </c>
      <c r="E62" s="21" t="s">
        <v>52</v>
      </c>
      <c r="F62" s="35"/>
      <c r="G62" s="38" t="s">
        <v>47</v>
      </c>
      <c r="H62" s="35" t="s">
        <v>15</v>
      </c>
      <c r="I62" s="21">
        <v>44000</v>
      </c>
      <c r="J62" s="33" t="s">
        <v>96</v>
      </c>
      <c r="K62" s="37" t="s">
        <v>20</v>
      </c>
      <c r="L62" s="30"/>
    </row>
    <row r="63" spans="1:12" s="31" customFormat="1" ht="22.5" customHeight="1" x14ac:dyDescent="0.25">
      <c r="A63" s="18">
        <f t="shared" si="0"/>
        <v>58</v>
      </c>
      <c r="B63" s="26" t="s">
        <v>97</v>
      </c>
      <c r="C63" s="20">
        <f t="shared" si="5"/>
        <v>58</v>
      </c>
      <c r="D63" s="22">
        <f t="shared" si="4"/>
        <v>20267.232</v>
      </c>
      <c r="E63" s="35" t="s">
        <v>18</v>
      </c>
      <c r="F63" s="35" t="s">
        <v>19</v>
      </c>
      <c r="G63" s="38" t="s">
        <v>31</v>
      </c>
      <c r="H63" s="35" t="s">
        <v>15</v>
      </c>
      <c r="I63" s="21">
        <f>24000+1334.04</f>
        <v>25334.04</v>
      </c>
      <c r="J63" s="33" t="s">
        <v>98</v>
      </c>
      <c r="K63" s="37" t="s">
        <v>20</v>
      </c>
    </row>
    <row r="64" spans="1:12" s="31" customFormat="1" ht="22.5" customHeight="1" x14ac:dyDescent="0.25">
      <c r="A64" s="18">
        <f t="shared" si="0"/>
        <v>59</v>
      </c>
      <c r="B64" s="26" t="s">
        <v>99</v>
      </c>
      <c r="C64" s="20">
        <f t="shared" si="5"/>
        <v>59</v>
      </c>
      <c r="D64" s="22">
        <f t="shared" si="4"/>
        <v>9150.6239999999998</v>
      </c>
      <c r="E64" s="35" t="s">
        <v>18</v>
      </c>
      <c r="F64" s="35" t="s">
        <v>19</v>
      </c>
      <c r="G64" s="38" t="s">
        <v>31</v>
      </c>
      <c r="H64" s="39" t="s">
        <v>15</v>
      </c>
      <c r="I64" s="24">
        <v>11438.28</v>
      </c>
      <c r="J64" s="33" t="s">
        <v>100</v>
      </c>
      <c r="K64" s="37" t="s">
        <v>20</v>
      </c>
    </row>
    <row r="65" spans="1:11" s="31" customFormat="1" ht="22.5" customHeight="1" x14ac:dyDescent="0.25">
      <c r="A65" s="18">
        <f t="shared" si="0"/>
        <v>60</v>
      </c>
      <c r="B65" s="37" t="s">
        <v>101</v>
      </c>
      <c r="C65" s="20">
        <f t="shared" si="5"/>
        <v>60</v>
      </c>
      <c r="D65" s="22">
        <f t="shared" si="4"/>
        <v>27649.376</v>
      </c>
      <c r="E65" s="35" t="s">
        <v>18</v>
      </c>
      <c r="F65" s="35" t="s">
        <v>19</v>
      </c>
      <c r="G65" s="38" t="s">
        <v>102</v>
      </c>
      <c r="H65" s="39" t="s">
        <v>15</v>
      </c>
      <c r="I65" s="35">
        <f>28000+6561.72</f>
        <v>34561.72</v>
      </c>
      <c r="J65" s="40" t="s">
        <v>100</v>
      </c>
      <c r="K65" s="37" t="s">
        <v>20</v>
      </c>
    </row>
    <row r="66" spans="1:11" s="31" customFormat="1" ht="22.5" customHeight="1" x14ac:dyDescent="0.25">
      <c r="A66" s="18">
        <f t="shared" si="0"/>
        <v>61</v>
      </c>
      <c r="B66" s="37" t="s">
        <v>103</v>
      </c>
      <c r="C66" s="20">
        <f t="shared" si="5"/>
        <v>61</v>
      </c>
      <c r="D66" s="22">
        <f t="shared" si="4"/>
        <v>6400</v>
      </c>
      <c r="E66" s="35" t="s">
        <v>18</v>
      </c>
      <c r="F66" s="35" t="s">
        <v>19</v>
      </c>
      <c r="G66" s="38" t="s">
        <v>47</v>
      </c>
      <c r="H66" s="39" t="s">
        <v>15</v>
      </c>
      <c r="I66" s="35">
        <v>8000</v>
      </c>
      <c r="J66" s="40" t="s">
        <v>100</v>
      </c>
      <c r="K66" s="37" t="s">
        <v>20</v>
      </c>
    </row>
    <row r="67" spans="1:11" ht="22.5" customHeight="1" x14ac:dyDescent="0.25">
      <c r="A67" s="18">
        <f t="shared" si="0"/>
        <v>62</v>
      </c>
      <c r="B67" s="37" t="s">
        <v>104</v>
      </c>
      <c r="C67" s="20">
        <f t="shared" si="5"/>
        <v>62</v>
      </c>
      <c r="D67" s="22">
        <f t="shared" si="4"/>
        <v>15200</v>
      </c>
      <c r="E67" s="21" t="s">
        <v>52</v>
      </c>
      <c r="F67" s="35"/>
      <c r="G67" s="38" t="s">
        <v>31</v>
      </c>
      <c r="H67" s="39" t="s">
        <v>15</v>
      </c>
      <c r="I67" s="35">
        <v>19000</v>
      </c>
      <c r="J67" s="40" t="s">
        <v>105</v>
      </c>
      <c r="K67" s="37" t="s">
        <v>20</v>
      </c>
    </row>
    <row r="68" spans="1:11" ht="22.5" customHeight="1" x14ac:dyDescent="0.25">
      <c r="A68" s="18">
        <f t="shared" si="0"/>
        <v>63</v>
      </c>
      <c r="B68" s="37" t="s">
        <v>106</v>
      </c>
      <c r="C68" s="20">
        <f t="shared" si="5"/>
        <v>63</v>
      </c>
      <c r="D68" s="22">
        <f t="shared" si="4"/>
        <v>12000</v>
      </c>
      <c r="E68" s="35" t="s">
        <v>52</v>
      </c>
      <c r="F68" s="35"/>
      <c r="G68" s="38" t="s">
        <v>47</v>
      </c>
      <c r="H68" s="39" t="s">
        <v>15</v>
      </c>
      <c r="I68" s="35">
        <v>15000</v>
      </c>
      <c r="J68" s="40" t="s">
        <v>107</v>
      </c>
      <c r="K68" s="37" t="s">
        <v>20</v>
      </c>
    </row>
    <row r="69" spans="1:11" ht="22.5" customHeight="1" x14ac:dyDescent="0.25">
      <c r="A69" s="18">
        <f t="shared" si="0"/>
        <v>64</v>
      </c>
      <c r="B69" s="37" t="s">
        <v>108</v>
      </c>
      <c r="C69" s="20">
        <f t="shared" si="5"/>
        <v>64</v>
      </c>
      <c r="D69" s="22">
        <f t="shared" si="4"/>
        <v>2000</v>
      </c>
      <c r="E69" s="35" t="s">
        <v>52</v>
      </c>
      <c r="F69" s="35"/>
      <c r="G69" s="38" t="s">
        <v>47</v>
      </c>
      <c r="H69" s="39" t="s">
        <v>15</v>
      </c>
      <c r="I69" s="35">
        <v>2500</v>
      </c>
      <c r="J69" s="40" t="s">
        <v>109</v>
      </c>
      <c r="K69" s="37" t="s">
        <v>20</v>
      </c>
    </row>
    <row r="70" spans="1:11" ht="22.5" customHeight="1" x14ac:dyDescent="0.25">
      <c r="A70" s="18">
        <f t="shared" si="0"/>
        <v>65</v>
      </c>
      <c r="B70" s="37" t="s">
        <v>110</v>
      </c>
      <c r="C70" s="20">
        <f t="shared" si="5"/>
        <v>65</v>
      </c>
      <c r="D70" s="22">
        <f t="shared" si="4"/>
        <v>11200</v>
      </c>
      <c r="E70" s="35" t="s">
        <v>52</v>
      </c>
      <c r="F70" s="35"/>
      <c r="G70" s="38" t="s">
        <v>47</v>
      </c>
      <c r="H70" s="39" t="s">
        <v>15</v>
      </c>
      <c r="I70" s="35">
        <v>14000</v>
      </c>
      <c r="J70" s="40" t="s">
        <v>111</v>
      </c>
      <c r="K70" s="37" t="s">
        <v>20</v>
      </c>
    </row>
    <row r="71" spans="1:11" ht="22.5" customHeight="1" x14ac:dyDescent="0.25">
      <c r="A71" s="18">
        <f t="shared" si="0"/>
        <v>66</v>
      </c>
      <c r="B71" s="37" t="s">
        <v>112</v>
      </c>
      <c r="C71" s="20">
        <f t="shared" si="5"/>
        <v>66</v>
      </c>
      <c r="D71" s="22">
        <f t="shared" si="4"/>
        <v>33600</v>
      </c>
      <c r="E71" s="35" t="s">
        <v>52</v>
      </c>
      <c r="F71" s="35"/>
      <c r="G71" s="38" t="s">
        <v>47</v>
      </c>
      <c r="H71" s="39" t="s">
        <v>15</v>
      </c>
      <c r="I71" s="35">
        <v>42000</v>
      </c>
      <c r="J71" s="41" t="s">
        <v>85</v>
      </c>
      <c r="K71" s="37" t="s">
        <v>20</v>
      </c>
    </row>
    <row r="72" spans="1:11" ht="22.5" customHeight="1" x14ac:dyDescent="0.25">
      <c r="A72" s="18">
        <f t="shared" ref="A72:A87" si="6">A71+1</f>
        <v>67</v>
      </c>
      <c r="B72" s="37" t="s">
        <v>113</v>
      </c>
      <c r="C72" s="20">
        <f t="shared" si="5"/>
        <v>67</v>
      </c>
      <c r="D72" s="22">
        <f t="shared" si="4"/>
        <v>16800</v>
      </c>
      <c r="E72" s="35" t="s">
        <v>52</v>
      </c>
      <c r="F72" s="35"/>
      <c r="G72" s="38" t="s">
        <v>47</v>
      </c>
      <c r="H72" s="39" t="s">
        <v>15</v>
      </c>
      <c r="I72" s="35">
        <v>21000</v>
      </c>
      <c r="J72" s="41" t="s">
        <v>85</v>
      </c>
      <c r="K72" s="37" t="s">
        <v>20</v>
      </c>
    </row>
    <row r="73" spans="1:11" ht="22.5" customHeight="1" x14ac:dyDescent="0.25">
      <c r="A73" s="18">
        <f t="shared" si="6"/>
        <v>68</v>
      </c>
      <c r="B73" s="37" t="s">
        <v>114</v>
      </c>
      <c r="C73" s="20">
        <f t="shared" si="5"/>
        <v>68</v>
      </c>
      <c r="D73" s="22">
        <f t="shared" si="4"/>
        <v>38400</v>
      </c>
      <c r="E73" s="35" t="s">
        <v>18</v>
      </c>
      <c r="F73" s="35" t="s">
        <v>19</v>
      </c>
      <c r="G73" s="38" t="s">
        <v>47</v>
      </c>
      <c r="H73" s="39" t="s">
        <v>15</v>
      </c>
      <c r="I73" s="35">
        <v>48000</v>
      </c>
      <c r="J73" s="41" t="s">
        <v>85</v>
      </c>
      <c r="K73" s="37" t="s">
        <v>20</v>
      </c>
    </row>
    <row r="74" spans="1:11" ht="22.5" customHeight="1" x14ac:dyDescent="0.25">
      <c r="A74" s="18">
        <f t="shared" si="6"/>
        <v>69</v>
      </c>
      <c r="B74" s="37" t="s">
        <v>115</v>
      </c>
      <c r="C74" s="20">
        <f t="shared" si="5"/>
        <v>69</v>
      </c>
      <c r="D74" s="22">
        <f t="shared" si="4"/>
        <v>37600</v>
      </c>
      <c r="E74" s="35" t="s">
        <v>18</v>
      </c>
      <c r="F74" s="35" t="s">
        <v>19</v>
      </c>
      <c r="G74" s="38" t="s">
        <v>47</v>
      </c>
      <c r="H74" s="39" t="s">
        <v>15</v>
      </c>
      <c r="I74" s="35">
        <v>47000</v>
      </c>
      <c r="J74" s="41" t="s">
        <v>85</v>
      </c>
      <c r="K74" s="37" t="s">
        <v>20</v>
      </c>
    </row>
    <row r="75" spans="1:11" ht="22.5" customHeight="1" x14ac:dyDescent="0.25">
      <c r="A75" s="18">
        <f t="shared" si="6"/>
        <v>70</v>
      </c>
      <c r="B75" s="37" t="s">
        <v>116</v>
      </c>
      <c r="C75" s="20">
        <f t="shared" si="5"/>
        <v>70</v>
      </c>
      <c r="D75" s="22">
        <f t="shared" si="4"/>
        <v>8000</v>
      </c>
      <c r="E75" s="35" t="s">
        <v>52</v>
      </c>
      <c r="F75" s="35"/>
      <c r="G75" s="38" t="s">
        <v>47</v>
      </c>
      <c r="H75" s="39" t="s">
        <v>15</v>
      </c>
      <c r="I75" s="35">
        <v>10000</v>
      </c>
      <c r="J75" s="41" t="s">
        <v>85</v>
      </c>
      <c r="K75" s="37" t="s">
        <v>20</v>
      </c>
    </row>
    <row r="76" spans="1:11" ht="22.5" customHeight="1" x14ac:dyDescent="0.25">
      <c r="A76" s="18">
        <f t="shared" si="6"/>
        <v>71</v>
      </c>
      <c r="B76" s="37" t="s">
        <v>117</v>
      </c>
      <c r="C76" s="20">
        <f t="shared" si="5"/>
        <v>71</v>
      </c>
      <c r="D76" s="22">
        <f t="shared" si="4"/>
        <v>1760</v>
      </c>
      <c r="E76" s="35" t="s">
        <v>52</v>
      </c>
      <c r="F76" s="35"/>
      <c r="G76" s="38" t="s">
        <v>47</v>
      </c>
      <c r="H76" s="39" t="s">
        <v>15</v>
      </c>
      <c r="I76" s="35">
        <v>2200</v>
      </c>
      <c r="J76" s="41" t="s">
        <v>85</v>
      </c>
      <c r="K76" s="37" t="s">
        <v>20</v>
      </c>
    </row>
    <row r="77" spans="1:11" ht="22.5" customHeight="1" x14ac:dyDescent="0.25">
      <c r="A77" s="18">
        <f t="shared" si="6"/>
        <v>72</v>
      </c>
      <c r="B77" s="37" t="s">
        <v>118</v>
      </c>
      <c r="C77" s="20">
        <f t="shared" si="5"/>
        <v>72</v>
      </c>
      <c r="D77" s="22">
        <f t="shared" si="4"/>
        <v>45758</v>
      </c>
      <c r="E77" s="35" t="s">
        <v>52</v>
      </c>
      <c r="F77" s="35"/>
      <c r="G77" s="38" t="s">
        <v>47</v>
      </c>
      <c r="H77" s="39" t="s">
        <v>15</v>
      </c>
      <c r="I77" s="35">
        <f>51000+1212.5+5000-15</f>
        <v>57197.5</v>
      </c>
      <c r="J77" s="41" t="s">
        <v>85</v>
      </c>
      <c r="K77" s="37" t="s">
        <v>20</v>
      </c>
    </row>
    <row r="78" spans="1:11" ht="22.5" customHeight="1" x14ac:dyDescent="0.25">
      <c r="A78" s="18">
        <f t="shared" si="6"/>
        <v>73</v>
      </c>
      <c r="B78" s="37" t="s">
        <v>119</v>
      </c>
      <c r="C78" s="20">
        <f t="shared" si="5"/>
        <v>73</v>
      </c>
      <c r="D78" s="22">
        <f t="shared" si="4"/>
        <v>6400</v>
      </c>
      <c r="E78" s="35" t="s">
        <v>52</v>
      </c>
      <c r="F78" s="35"/>
      <c r="G78" s="38" t="s">
        <v>47</v>
      </c>
      <c r="H78" s="39" t="s">
        <v>15</v>
      </c>
      <c r="I78" s="35">
        <v>8000</v>
      </c>
      <c r="J78" s="41" t="s">
        <v>85</v>
      </c>
      <c r="K78" s="37" t="s">
        <v>20</v>
      </c>
    </row>
    <row r="79" spans="1:11" ht="22.5" customHeight="1" x14ac:dyDescent="0.25">
      <c r="A79" s="18">
        <f t="shared" si="6"/>
        <v>74</v>
      </c>
      <c r="B79" s="37" t="s">
        <v>120</v>
      </c>
      <c r="C79" s="20">
        <f t="shared" si="5"/>
        <v>74</v>
      </c>
      <c r="D79" s="22">
        <f t="shared" si="4"/>
        <v>40000</v>
      </c>
      <c r="E79" s="35" t="s">
        <v>52</v>
      </c>
      <c r="F79" s="35"/>
      <c r="G79" s="38" t="s">
        <v>47</v>
      </c>
      <c r="H79" s="39" t="s">
        <v>15</v>
      </c>
      <c r="I79" s="35">
        <v>50000</v>
      </c>
      <c r="J79" s="41" t="s">
        <v>85</v>
      </c>
      <c r="K79" s="37" t="s">
        <v>20</v>
      </c>
    </row>
    <row r="80" spans="1:11" ht="22.5" customHeight="1" x14ac:dyDescent="0.25">
      <c r="A80" s="18">
        <f t="shared" si="6"/>
        <v>75</v>
      </c>
      <c r="B80" s="37" t="s">
        <v>121</v>
      </c>
      <c r="C80" s="20">
        <f t="shared" si="5"/>
        <v>75</v>
      </c>
      <c r="D80" s="22">
        <f t="shared" si="4"/>
        <v>31802.296000000002</v>
      </c>
      <c r="E80" s="35" t="s">
        <v>52</v>
      </c>
      <c r="F80" s="35"/>
      <c r="G80" s="38" t="s">
        <v>47</v>
      </c>
      <c r="H80" s="39" t="s">
        <v>15</v>
      </c>
      <c r="I80" s="35">
        <v>39752.870000000003</v>
      </c>
      <c r="J80" s="41" t="s">
        <v>85</v>
      </c>
      <c r="K80" s="37" t="s">
        <v>20</v>
      </c>
    </row>
    <row r="81" spans="1:11" ht="22.5" customHeight="1" x14ac:dyDescent="0.25">
      <c r="A81" s="18">
        <f t="shared" si="6"/>
        <v>76</v>
      </c>
      <c r="B81" s="37" t="s">
        <v>122</v>
      </c>
      <c r="C81" s="20">
        <f t="shared" si="5"/>
        <v>76</v>
      </c>
      <c r="D81" s="22">
        <f t="shared" si="4"/>
        <v>32000</v>
      </c>
      <c r="E81" s="35" t="s">
        <v>52</v>
      </c>
      <c r="F81" s="35"/>
      <c r="G81" s="38" t="s">
        <v>47</v>
      </c>
      <c r="H81" s="39" t="s">
        <v>15</v>
      </c>
      <c r="I81" s="35">
        <v>40000</v>
      </c>
      <c r="J81" s="41" t="s">
        <v>85</v>
      </c>
      <c r="K81" s="37" t="s">
        <v>20</v>
      </c>
    </row>
    <row r="82" spans="1:11" ht="22.5" customHeight="1" x14ac:dyDescent="0.25">
      <c r="A82" s="18">
        <f t="shared" si="6"/>
        <v>77</v>
      </c>
      <c r="B82" s="37" t="s">
        <v>123</v>
      </c>
      <c r="C82" s="20">
        <f t="shared" si="5"/>
        <v>77</v>
      </c>
      <c r="D82" s="22">
        <f t="shared" si="4"/>
        <v>11600</v>
      </c>
      <c r="E82" s="35" t="s">
        <v>52</v>
      </c>
      <c r="F82" s="35"/>
      <c r="G82" s="38" t="s">
        <v>47</v>
      </c>
      <c r="H82" s="39" t="s">
        <v>15</v>
      </c>
      <c r="I82" s="35">
        <v>14500</v>
      </c>
      <c r="J82" s="41" t="s">
        <v>85</v>
      </c>
      <c r="K82" s="37" t="s">
        <v>20</v>
      </c>
    </row>
    <row r="83" spans="1:11" ht="22.5" customHeight="1" x14ac:dyDescent="0.25">
      <c r="A83" s="18">
        <f t="shared" si="6"/>
        <v>78</v>
      </c>
      <c r="B83" s="37" t="s">
        <v>124</v>
      </c>
      <c r="C83" s="20">
        <f t="shared" si="5"/>
        <v>78</v>
      </c>
      <c r="D83" s="22">
        <f t="shared" si="4"/>
        <v>8400</v>
      </c>
      <c r="E83" s="35" t="s">
        <v>52</v>
      </c>
      <c r="F83" s="35"/>
      <c r="G83" s="38" t="s">
        <v>47</v>
      </c>
      <c r="H83" s="39" t="s">
        <v>15</v>
      </c>
      <c r="I83" s="35">
        <v>10500</v>
      </c>
      <c r="J83" s="41" t="s">
        <v>85</v>
      </c>
      <c r="K83" s="37" t="s">
        <v>20</v>
      </c>
    </row>
    <row r="84" spans="1:11" ht="22.5" customHeight="1" x14ac:dyDescent="0.25">
      <c r="A84" s="18">
        <f t="shared" si="6"/>
        <v>79</v>
      </c>
      <c r="B84" s="37" t="s">
        <v>128</v>
      </c>
      <c r="C84" s="20">
        <f t="shared" si="5"/>
        <v>79</v>
      </c>
      <c r="D84" s="22">
        <f>I84/1.25</f>
        <v>2424</v>
      </c>
      <c r="E84" s="35" t="s">
        <v>52</v>
      </c>
      <c r="F84" s="22" t="s">
        <v>129</v>
      </c>
      <c r="G84" s="38" t="s">
        <v>47</v>
      </c>
      <c r="H84" s="39" t="s">
        <v>15</v>
      </c>
      <c r="I84" s="35">
        <v>3030</v>
      </c>
      <c r="J84" s="40" t="s">
        <v>158</v>
      </c>
      <c r="K84" s="37" t="s">
        <v>20</v>
      </c>
    </row>
    <row r="85" spans="1:11" ht="22.5" customHeight="1" x14ac:dyDescent="0.25">
      <c r="A85" s="18">
        <f t="shared" si="6"/>
        <v>80</v>
      </c>
      <c r="B85" s="37" t="s">
        <v>153</v>
      </c>
      <c r="C85" s="20">
        <f t="shared" si="5"/>
        <v>80</v>
      </c>
      <c r="D85" s="22">
        <f>I85/1.25</f>
        <v>12688</v>
      </c>
      <c r="E85" s="35" t="s">
        <v>52</v>
      </c>
      <c r="F85" s="42"/>
      <c r="G85" s="38" t="s">
        <v>47</v>
      </c>
      <c r="H85" s="39" t="s">
        <v>15</v>
      </c>
      <c r="I85" s="35">
        <v>15860</v>
      </c>
      <c r="J85" s="40" t="s">
        <v>125</v>
      </c>
      <c r="K85" s="37" t="s">
        <v>20</v>
      </c>
    </row>
    <row r="86" spans="1:11" ht="24" customHeight="1" x14ac:dyDescent="0.25">
      <c r="A86" s="18">
        <f t="shared" si="6"/>
        <v>81</v>
      </c>
      <c r="B86" s="37" t="s">
        <v>154</v>
      </c>
      <c r="C86" s="20">
        <f t="shared" si="5"/>
        <v>81</v>
      </c>
      <c r="D86" s="22">
        <f>I86/1.25</f>
        <v>8000</v>
      </c>
      <c r="E86" s="35" t="s">
        <v>52</v>
      </c>
      <c r="F86" s="42"/>
      <c r="G86" s="38" t="s">
        <v>47</v>
      </c>
      <c r="H86" s="39" t="s">
        <v>15</v>
      </c>
      <c r="I86" s="35">
        <v>10000</v>
      </c>
      <c r="J86" s="40" t="s">
        <v>125</v>
      </c>
      <c r="K86" s="37" t="s">
        <v>20</v>
      </c>
    </row>
    <row r="87" spans="1:11" ht="22.5" customHeight="1" x14ac:dyDescent="0.25">
      <c r="A87" s="18">
        <f t="shared" si="6"/>
        <v>82</v>
      </c>
      <c r="B87" s="37" t="s">
        <v>155</v>
      </c>
      <c r="C87" s="20">
        <f t="shared" si="5"/>
        <v>82</v>
      </c>
      <c r="D87" s="22">
        <f>I87/1.25</f>
        <v>12</v>
      </c>
      <c r="E87" s="35" t="s">
        <v>52</v>
      </c>
      <c r="F87" s="42"/>
      <c r="G87" s="38" t="s">
        <v>47</v>
      </c>
      <c r="H87" s="39" t="s">
        <v>15</v>
      </c>
      <c r="I87" s="35">
        <v>15</v>
      </c>
      <c r="J87" s="40" t="s">
        <v>65</v>
      </c>
      <c r="K87" s="37" t="s">
        <v>20</v>
      </c>
    </row>
    <row r="88" spans="1:11" ht="22.5" x14ac:dyDescent="0.25">
      <c r="A88" s="18">
        <v>83</v>
      </c>
      <c r="B88" s="29" t="s">
        <v>130</v>
      </c>
      <c r="C88" s="20">
        <v>83</v>
      </c>
      <c r="D88" s="22">
        <f t="shared" ref="D88" si="7">I88/1.25</f>
        <v>18297</v>
      </c>
      <c r="E88" s="22" t="s">
        <v>52</v>
      </c>
      <c r="F88" s="21"/>
      <c r="G88" s="23" t="s">
        <v>47</v>
      </c>
      <c r="H88" s="39" t="s">
        <v>15</v>
      </c>
      <c r="I88" s="21">
        <v>22871.25</v>
      </c>
      <c r="J88" s="28" t="s">
        <v>131</v>
      </c>
      <c r="K88" s="26" t="s">
        <v>20</v>
      </c>
    </row>
    <row r="89" spans="1:11" ht="23.25" customHeight="1" x14ac:dyDescent="0.25">
      <c r="A89" s="18">
        <v>84</v>
      </c>
      <c r="B89" s="26" t="s">
        <v>165</v>
      </c>
      <c r="C89" s="20">
        <v>84</v>
      </c>
      <c r="D89" s="22">
        <v>258858.98</v>
      </c>
      <c r="E89" s="22" t="s">
        <v>19</v>
      </c>
      <c r="F89" s="21"/>
      <c r="G89" s="23" t="s">
        <v>47</v>
      </c>
      <c r="H89" s="39" t="s">
        <v>15</v>
      </c>
      <c r="I89" s="21">
        <v>323573.71999999997</v>
      </c>
      <c r="J89" s="28" t="s">
        <v>166</v>
      </c>
      <c r="K89" s="26" t="s">
        <v>20</v>
      </c>
    </row>
    <row r="90" spans="1:11" x14ac:dyDescent="0.25">
      <c r="D90" s="44"/>
      <c r="E90" s="45"/>
      <c r="F90" s="46"/>
      <c r="G90" s="46"/>
      <c r="I90" s="47"/>
    </row>
    <row r="91" spans="1:11" x14ac:dyDescent="0.25">
      <c r="A91" s="68" t="s">
        <v>126</v>
      </c>
      <c r="B91" s="69"/>
      <c r="C91" s="69"/>
      <c r="D91" s="69"/>
      <c r="E91" s="69"/>
      <c r="F91" s="69"/>
      <c r="G91" s="69"/>
      <c r="H91" s="3"/>
      <c r="I91" s="49">
        <f>SUM(I6:I88)</f>
        <v>7193958.29</v>
      </c>
      <c r="J91" s="6"/>
      <c r="K91" s="3"/>
    </row>
    <row r="92" spans="1:11" x14ac:dyDescent="0.25">
      <c r="A92" s="66"/>
      <c r="B92" s="67"/>
      <c r="C92" s="67"/>
      <c r="D92" s="67"/>
      <c r="E92" s="67"/>
      <c r="F92" s="67"/>
      <c r="G92" s="67"/>
      <c r="H92" s="3"/>
      <c r="I92" s="3"/>
      <c r="J92" s="6"/>
      <c r="K92" s="3"/>
    </row>
    <row r="93" spans="1:11" s="55" customFormat="1" x14ac:dyDescent="0.25">
      <c r="A93" s="66">
        <v>1</v>
      </c>
      <c r="B93" s="66" t="s">
        <v>164</v>
      </c>
      <c r="C93" s="53"/>
      <c r="D93" s="53"/>
      <c r="E93" s="53"/>
      <c r="F93" s="53"/>
      <c r="G93" s="53"/>
      <c r="H93" s="53"/>
      <c r="I93" s="54"/>
      <c r="J93" s="53"/>
      <c r="K93" s="53"/>
    </row>
    <row r="94" spans="1:11" s="59" customFormat="1" x14ac:dyDescent="0.25">
      <c r="A94" s="66">
        <f>A93+1</f>
        <v>2</v>
      </c>
      <c r="B94" s="56" t="s">
        <v>132</v>
      </c>
      <c r="C94" s="57"/>
      <c r="D94" s="57"/>
      <c r="E94" s="57"/>
      <c r="F94" s="57"/>
      <c r="G94" s="57"/>
      <c r="H94" s="57"/>
      <c r="I94" s="58"/>
      <c r="J94" s="57"/>
      <c r="K94" s="57"/>
    </row>
    <row r="95" spans="1:11" s="55" customFormat="1" x14ac:dyDescent="0.25">
      <c r="A95" s="66">
        <f t="shared" ref="A95:A120" si="8">A94+1</f>
        <v>3</v>
      </c>
      <c r="B95" s="66" t="s">
        <v>133</v>
      </c>
      <c r="C95" s="53"/>
      <c r="D95" s="53"/>
      <c r="E95" s="53"/>
      <c r="F95" s="53"/>
      <c r="G95" s="53"/>
      <c r="H95" s="53"/>
      <c r="I95" s="54"/>
      <c r="J95" s="53"/>
      <c r="K95" s="53"/>
    </row>
    <row r="96" spans="1:11" s="55" customFormat="1" ht="15.75" customHeight="1" x14ac:dyDescent="0.25">
      <c r="A96" s="66">
        <f t="shared" si="8"/>
        <v>4</v>
      </c>
      <c r="B96" s="66" t="s">
        <v>134</v>
      </c>
      <c r="C96" s="53"/>
      <c r="D96" s="53"/>
      <c r="E96" s="53"/>
      <c r="F96" s="53"/>
      <c r="G96" s="53"/>
      <c r="H96" s="53"/>
      <c r="I96" s="54"/>
      <c r="J96" s="53"/>
      <c r="K96" s="53"/>
    </row>
    <row r="97" spans="1:27" s="55" customFormat="1" x14ac:dyDescent="0.25">
      <c r="A97" s="66">
        <f t="shared" si="8"/>
        <v>5</v>
      </c>
      <c r="B97" s="66" t="s">
        <v>135</v>
      </c>
      <c r="C97" s="53"/>
      <c r="D97" s="53"/>
      <c r="E97" s="53"/>
      <c r="F97" s="53"/>
      <c r="G97" s="53"/>
      <c r="H97" s="53"/>
      <c r="I97" s="54"/>
      <c r="J97" s="53"/>
      <c r="K97" s="53"/>
    </row>
    <row r="98" spans="1:27" s="55" customFormat="1" x14ac:dyDescent="0.25">
      <c r="A98" s="66">
        <f t="shared" si="8"/>
        <v>6</v>
      </c>
      <c r="B98" s="66" t="s">
        <v>136</v>
      </c>
      <c r="C98" s="53"/>
      <c r="D98" s="53"/>
      <c r="E98" s="53"/>
      <c r="F98" s="53"/>
      <c r="G98" s="53"/>
      <c r="H98" s="53"/>
      <c r="I98" s="54"/>
      <c r="J98" s="53"/>
      <c r="K98" s="53"/>
    </row>
    <row r="99" spans="1:27" s="55" customFormat="1" x14ac:dyDescent="0.25">
      <c r="A99" s="66">
        <f t="shared" si="8"/>
        <v>7</v>
      </c>
      <c r="B99" s="66" t="s">
        <v>137</v>
      </c>
      <c r="C99" s="53"/>
      <c r="D99" s="53"/>
      <c r="E99" s="53"/>
      <c r="F99" s="53"/>
      <c r="G99" s="53"/>
      <c r="H99" s="53"/>
      <c r="I99" s="54"/>
      <c r="J99" s="53"/>
      <c r="K99" s="53"/>
      <c r="L99" s="50"/>
      <c r="M99" s="60"/>
      <c r="N99" s="61"/>
      <c r="O99" s="61"/>
      <c r="P99" s="62"/>
      <c r="Q99" s="63"/>
      <c r="R99" s="64"/>
      <c r="S99" s="64"/>
      <c r="T99" s="64"/>
      <c r="U99" s="64"/>
      <c r="V99" s="64"/>
      <c r="W99" s="64"/>
      <c r="X99" s="64"/>
      <c r="Y99" s="64"/>
      <c r="Z99" s="64"/>
      <c r="AA99" s="64"/>
    </row>
    <row r="100" spans="1:27" s="55" customFormat="1" x14ac:dyDescent="0.25">
      <c r="A100" s="66">
        <f t="shared" si="8"/>
        <v>8</v>
      </c>
      <c r="B100" s="66" t="s">
        <v>138</v>
      </c>
      <c r="C100" s="53"/>
      <c r="D100" s="53"/>
      <c r="E100" s="53"/>
      <c r="F100" s="53"/>
      <c r="G100" s="53"/>
      <c r="H100" s="53"/>
      <c r="I100" s="54"/>
      <c r="J100" s="53"/>
      <c r="K100" s="53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</row>
    <row r="101" spans="1:27" s="55" customFormat="1" x14ac:dyDescent="0.25">
      <c r="A101" s="66">
        <f t="shared" si="8"/>
        <v>9</v>
      </c>
      <c r="B101" s="66" t="s">
        <v>139</v>
      </c>
      <c r="C101" s="53"/>
      <c r="D101" s="53"/>
      <c r="E101" s="53"/>
      <c r="F101" s="53"/>
      <c r="G101" s="53"/>
      <c r="H101" s="53"/>
      <c r="I101" s="54"/>
      <c r="J101" s="53"/>
      <c r="K101" s="53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</row>
    <row r="102" spans="1:27" s="55" customFormat="1" x14ac:dyDescent="0.25">
      <c r="A102" s="66">
        <f t="shared" si="8"/>
        <v>10</v>
      </c>
      <c r="B102" s="66" t="s">
        <v>140</v>
      </c>
      <c r="C102" s="53"/>
      <c r="D102" s="53"/>
      <c r="E102" s="53"/>
      <c r="F102" s="53"/>
      <c r="G102" s="53"/>
      <c r="H102" s="53"/>
      <c r="I102" s="54"/>
      <c r="J102" s="53"/>
      <c r="K102" s="53"/>
    </row>
    <row r="103" spans="1:27" s="55" customFormat="1" x14ac:dyDescent="0.25">
      <c r="A103" s="66">
        <f t="shared" si="8"/>
        <v>11</v>
      </c>
      <c r="B103" s="66" t="s">
        <v>141</v>
      </c>
      <c r="C103" s="53"/>
      <c r="D103" s="53"/>
      <c r="E103" s="53"/>
      <c r="F103" s="53"/>
      <c r="G103" s="53"/>
      <c r="H103" s="53"/>
      <c r="I103" s="54"/>
      <c r="J103" s="53"/>
      <c r="K103" s="53"/>
    </row>
    <row r="104" spans="1:27" s="55" customFormat="1" x14ac:dyDescent="0.25">
      <c r="A104" s="66">
        <f t="shared" si="8"/>
        <v>12</v>
      </c>
      <c r="B104" s="66" t="s">
        <v>142</v>
      </c>
      <c r="C104" s="53"/>
      <c r="D104" s="53"/>
      <c r="E104" s="53"/>
      <c r="F104" s="53"/>
      <c r="G104" s="53"/>
      <c r="H104" s="53"/>
      <c r="I104" s="54"/>
      <c r="J104" s="53"/>
      <c r="K104" s="53"/>
    </row>
    <row r="105" spans="1:27" s="55" customFormat="1" ht="14.25" customHeight="1" x14ac:dyDescent="0.25">
      <c r="A105" s="66">
        <f t="shared" si="8"/>
        <v>13</v>
      </c>
      <c r="B105" s="66" t="s">
        <v>143</v>
      </c>
      <c r="C105" s="53"/>
      <c r="D105" s="53"/>
      <c r="E105" s="53"/>
      <c r="F105" s="53"/>
      <c r="G105" s="53"/>
      <c r="H105" s="53"/>
      <c r="I105" s="54"/>
      <c r="J105" s="53"/>
      <c r="K105" s="53"/>
    </row>
    <row r="106" spans="1:27" s="55" customFormat="1" x14ac:dyDescent="0.25">
      <c r="A106" s="66">
        <f t="shared" si="8"/>
        <v>14</v>
      </c>
      <c r="B106" s="66" t="s">
        <v>157</v>
      </c>
      <c r="C106" s="53"/>
      <c r="D106" s="53"/>
      <c r="E106" s="53"/>
      <c r="F106" s="53"/>
      <c r="G106" s="53"/>
      <c r="H106" s="53"/>
      <c r="I106" s="54"/>
      <c r="J106" s="53"/>
      <c r="K106" s="53"/>
    </row>
    <row r="107" spans="1:27" s="55" customFormat="1" x14ac:dyDescent="0.25">
      <c r="A107" s="66">
        <f t="shared" si="8"/>
        <v>15</v>
      </c>
      <c r="B107" s="66" t="s">
        <v>144</v>
      </c>
      <c r="C107" s="53"/>
      <c r="D107" s="53"/>
      <c r="E107" s="53"/>
      <c r="F107" s="53"/>
      <c r="G107" s="53"/>
      <c r="H107" s="53"/>
      <c r="I107" s="54"/>
      <c r="J107" s="53"/>
      <c r="K107" s="53"/>
    </row>
    <row r="108" spans="1:27" s="55" customFormat="1" x14ac:dyDescent="0.25">
      <c r="A108" s="66">
        <f t="shared" si="8"/>
        <v>16</v>
      </c>
      <c r="B108" s="66" t="s">
        <v>145</v>
      </c>
      <c r="C108" s="53"/>
      <c r="D108" s="53"/>
      <c r="E108" s="53"/>
      <c r="F108" s="53"/>
      <c r="G108" s="53"/>
      <c r="H108" s="53"/>
      <c r="I108" s="54"/>
      <c r="J108" s="53"/>
      <c r="K108" s="53"/>
    </row>
    <row r="109" spans="1:27" s="55" customFormat="1" ht="16.5" customHeight="1" x14ac:dyDescent="0.25">
      <c r="A109" s="66">
        <f t="shared" si="8"/>
        <v>17</v>
      </c>
      <c r="B109" s="66" t="s">
        <v>146</v>
      </c>
      <c r="C109" s="53"/>
      <c r="D109" s="53"/>
      <c r="E109" s="53"/>
      <c r="F109" s="53"/>
      <c r="G109" s="53"/>
      <c r="H109" s="53"/>
      <c r="I109" s="54"/>
      <c r="J109" s="53"/>
      <c r="K109" s="53"/>
    </row>
    <row r="110" spans="1:27" s="55" customFormat="1" ht="13.5" customHeight="1" x14ac:dyDescent="0.25">
      <c r="A110" s="66">
        <f t="shared" si="8"/>
        <v>18</v>
      </c>
      <c r="B110" s="66" t="s">
        <v>147</v>
      </c>
      <c r="C110" s="53"/>
      <c r="D110" s="53"/>
      <c r="E110" s="53"/>
      <c r="F110" s="53"/>
      <c r="G110" s="53"/>
      <c r="H110" s="53"/>
      <c r="I110" s="54"/>
      <c r="J110" s="53"/>
      <c r="K110" s="53"/>
    </row>
    <row r="111" spans="1:27" s="55" customFormat="1" x14ac:dyDescent="0.25">
      <c r="A111" s="66">
        <f t="shared" si="8"/>
        <v>19</v>
      </c>
      <c r="B111" s="66" t="s">
        <v>148</v>
      </c>
      <c r="C111" s="53"/>
      <c r="D111" s="53"/>
      <c r="E111" s="53"/>
      <c r="F111" s="53"/>
      <c r="G111" s="53"/>
      <c r="H111" s="53"/>
      <c r="I111" s="54"/>
      <c r="J111" s="53"/>
      <c r="K111" s="53"/>
    </row>
    <row r="112" spans="1:27" s="55" customFormat="1" ht="12.75" customHeight="1" x14ac:dyDescent="0.25">
      <c r="A112" s="66">
        <f t="shared" si="8"/>
        <v>20</v>
      </c>
      <c r="B112" s="66" t="s">
        <v>149</v>
      </c>
      <c r="C112" s="53"/>
      <c r="D112" s="53"/>
      <c r="E112" s="53"/>
      <c r="F112" s="53"/>
      <c r="G112" s="53"/>
      <c r="H112" s="53"/>
      <c r="I112" s="54"/>
      <c r="J112" s="53"/>
      <c r="K112" s="53"/>
    </row>
    <row r="113" spans="1:11" s="55" customFormat="1" x14ac:dyDescent="0.25">
      <c r="A113" s="66">
        <f t="shared" si="8"/>
        <v>21</v>
      </c>
      <c r="B113" s="66" t="s">
        <v>150</v>
      </c>
      <c r="C113" s="53"/>
      <c r="D113" s="53"/>
      <c r="E113" s="53"/>
      <c r="F113" s="53"/>
      <c r="G113" s="53"/>
      <c r="H113" s="53"/>
      <c r="I113" s="54"/>
      <c r="J113" s="53"/>
      <c r="K113" s="53"/>
    </row>
    <row r="114" spans="1:11" s="59" customFormat="1" x14ac:dyDescent="0.25">
      <c r="A114" s="66">
        <f t="shared" si="8"/>
        <v>22</v>
      </c>
      <c r="B114" s="56" t="s">
        <v>151</v>
      </c>
      <c r="C114" s="57"/>
      <c r="D114" s="57"/>
      <c r="E114" s="57"/>
      <c r="F114" s="57"/>
      <c r="G114" s="57"/>
      <c r="H114" s="57"/>
      <c r="I114" s="58"/>
      <c r="J114" s="57"/>
      <c r="K114" s="57"/>
    </row>
    <row r="115" spans="1:11" s="55" customFormat="1" x14ac:dyDescent="0.25">
      <c r="A115" s="66">
        <f t="shared" si="8"/>
        <v>23</v>
      </c>
      <c r="B115" s="66" t="s">
        <v>152</v>
      </c>
      <c r="C115" s="53"/>
      <c r="D115" s="53"/>
      <c r="E115" s="53"/>
      <c r="F115" s="53"/>
      <c r="G115" s="53"/>
      <c r="H115" s="53"/>
      <c r="I115" s="54"/>
      <c r="J115" s="53"/>
      <c r="K115" s="53"/>
    </row>
    <row r="116" spans="1:11" s="55" customFormat="1" x14ac:dyDescent="0.25">
      <c r="A116" s="66">
        <f t="shared" si="8"/>
        <v>24</v>
      </c>
      <c r="B116" s="66" t="s">
        <v>160</v>
      </c>
      <c r="C116" s="53"/>
      <c r="D116" s="53"/>
      <c r="E116" s="53"/>
      <c r="F116" s="53"/>
      <c r="G116" s="53"/>
      <c r="H116" s="53"/>
      <c r="I116" s="54"/>
      <c r="J116" s="53"/>
      <c r="K116" s="53"/>
    </row>
    <row r="117" spans="1:11" s="65" customFormat="1" ht="14.25" customHeight="1" x14ac:dyDescent="0.2">
      <c r="A117" s="66">
        <f t="shared" si="8"/>
        <v>25</v>
      </c>
      <c r="B117" s="66" t="s">
        <v>161</v>
      </c>
      <c r="C117" s="3"/>
      <c r="D117" s="3"/>
      <c r="E117" s="3"/>
      <c r="F117" s="3"/>
      <c r="G117" s="51"/>
      <c r="H117" s="3"/>
      <c r="I117" s="3"/>
      <c r="J117" s="6"/>
      <c r="K117" s="3"/>
    </row>
    <row r="118" spans="1:11" s="65" customFormat="1" ht="11.25" x14ac:dyDescent="0.2">
      <c r="A118" s="66">
        <f t="shared" si="8"/>
        <v>26</v>
      </c>
      <c r="B118" s="66" t="s">
        <v>156</v>
      </c>
      <c r="C118" s="3"/>
      <c r="D118" s="3"/>
      <c r="E118" s="3"/>
      <c r="F118" s="3"/>
      <c r="G118" s="51"/>
      <c r="H118" s="3"/>
      <c r="I118" s="3"/>
      <c r="J118" s="6"/>
      <c r="K118" s="3"/>
    </row>
    <row r="119" spans="1:11" s="36" customFormat="1" ht="15" customHeight="1" x14ac:dyDescent="0.25">
      <c r="A119" s="66">
        <f t="shared" si="8"/>
        <v>27</v>
      </c>
      <c r="B119" s="66" t="s">
        <v>167</v>
      </c>
      <c r="C119" s="43"/>
      <c r="D119" s="43"/>
      <c r="E119" s="43"/>
      <c r="F119" s="43"/>
      <c r="G119" s="52"/>
      <c r="H119" s="43"/>
      <c r="I119" s="43"/>
      <c r="J119" s="48"/>
      <c r="K119" s="43"/>
    </row>
    <row r="120" spans="1:11" s="36" customFormat="1" ht="15" customHeight="1" x14ac:dyDescent="0.25">
      <c r="A120" s="66">
        <f t="shared" si="8"/>
        <v>28</v>
      </c>
      <c r="B120" s="66" t="s">
        <v>168</v>
      </c>
      <c r="C120" s="43"/>
      <c r="D120" s="43"/>
      <c r="E120" s="43"/>
      <c r="F120" s="43"/>
      <c r="G120" s="52"/>
      <c r="H120" s="43"/>
      <c r="I120" s="43"/>
      <c r="J120" s="48"/>
      <c r="K120" s="43"/>
    </row>
  </sheetData>
  <mergeCells count="1">
    <mergeCell ref="A91:G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2017-06-09T06:54:25Z</cp:lastPrinted>
  <dcterms:created xsi:type="dcterms:W3CDTF">2017-06-07T08:34:18Z</dcterms:created>
  <dcterms:modified xsi:type="dcterms:W3CDTF">2017-06-13T11:47:10Z</dcterms:modified>
</cp:coreProperties>
</file>