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jnica\Desktop\morana\Upravno vijeće\sjednice upravnog vijeća novi saziv\9. sjednica 2019\"/>
    </mc:Choice>
  </mc:AlternateContent>
  <bookViews>
    <workbookView xWindow="0" yWindow="0" windowWidth="28800" windowHeight="12132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6" i="1" l="1"/>
  <c r="D95" i="1"/>
  <c r="D94" i="1"/>
  <c r="D93" i="1"/>
  <c r="D92" i="1"/>
  <c r="J91" i="1"/>
  <c r="D91" i="1" s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J42" i="1"/>
  <c r="J41" i="1"/>
  <c r="D40" i="1"/>
  <c r="D39" i="1"/>
  <c r="D38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J21" i="1"/>
  <c r="D21" i="1" s="1"/>
  <c r="D20" i="1"/>
  <c r="D19" i="1"/>
  <c r="D17" i="1"/>
  <c r="D16" i="1"/>
  <c r="D15" i="1"/>
  <c r="D14" i="1"/>
  <c r="D13" i="1"/>
  <c r="D12" i="1"/>
  <c r="D11" i="1"/>
  <c r="D10" i="1"/>
  <c r="D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D7" i="1"/>
  <c r="J7" i="1" s="1"/>
  <c r="K6" i="1"/>
  <c r="L6" i="1" s="1"/>
  <c r="E6" i="1"/>
</calcChain>
</file>

<file path=xl/sharedStrings.xml><?xml version="1.0" encoding="utf-8"?>
<sst xmlns="http://schemas.openxmlformats.org/spreadsheetml/2006/main" count="731" uniqueCount="237">
  <si>
    <t>DOM ZA STARIJE  OSOBE MEDVEŠČAK ZAGREB</t>
  </si>
  <si>
    <t>Ev. br. nabave</t>
  </si>
  <si>
    <t>Predmet nabave</t>
  </si>
  <si>
    <t>CPV</t>
  </si>
  <si>
    <t>Procjenjena vrijednost nabave</t>
  </si>
  <si>
    <t>Vrsta postupka</t>
  </si>
  <si>
    <t>Podijela u grupe</t>
  </si>
  <si>
    <t>Ugovor o javnoj nabavi /okvirni sporazum</t>
  </si>
  <si>
    <t>Planirani početak postupka</t>
  </si>
  <si>
    <t>Planirano trajanje ugovora ili okvirnog sporazuma</t>
  </si>
  <si>
    <t>Planirana sredstva u 2018</t>
  </si>
  <si>
    <t>Oznaka pozicije fin. plana</t>
  </si>
  <si>
    <t>Napomena</t>
  </si>
  <si>
    <t>objedinjena nabava  čl.8 ZJN</t>
  </si>
  <si>
    <t>ne</t>
  </si>
  <si>
    <t>ugovor o javnoj nabavi</t>
  </si>
  <si>
    <t>1 godina</t>
  </si>
  <si>
    <t>objedinjena nabava</t>
  </si>
  <si>
    <t>Mlinarski proizvodi, tjestenina</t>
  </si>
  <si>
    <t>15610000-7</t>
  </si>
  <si>
    <t>interni akt</t>
  </si>
  <si>
    <t>ugovor</t>
  </si>
  <si>
    <t>jednostavna nabava</t>
  </si>
  <si>
    <t>Mlijeko i mliječne prerađevine</t>
  </si>
  <si>
    <t>15500000-3</t>
  </si>
  <si>
    <t>Meso i mesni proizvodi</t>
  </si>
  <si>
    <t>15110000-2</t>
  </si>
  <si>
    <t>otvoreni postupak</t>
  </si>
  <si>
    <t>da</t>
  </si>
  <si>
    <t>javna nabava</t>
  </si>
  <si>
    <t>Svježe perad</t>
  </si>
  <si>
    <t>objedinjena nabava Čl.8ZJN</t>
  </si>
  <si>
    <t xml:space="preserve">Žitarice, krumpir, povrće, voće i orašasti plodovi </t>
  </si>
  <si>
    <t>03200000-3</t>
  </si>
  <si>
    <t>Prerađeno povrće i voće</t>
  </si>
  <si>
    <t>15330000-0</t>
  </si>
  <si>
    <t xml:space="preserve">ugovor </t>
  </si>
  <si>
    <t>Riba</t>
  </si>
  <si>
    <t>03311000-2</t>
  </si>
  <si>
    <t>tijekom godine</t>
  </si>
  <si>
    <t>Juhe, proizvodi od krumpira i puding</t>
  </si>
  <si>
    <t>Jaja</t>
  </si>
  <si>
    <t>03142500-3</t>
  </si>
  <si>
    <t>Piće</t>
  </si>
  <si>
    <t>15900000-7</t>
  </si>
  <si>
    <t>Životinjska i biljna ulja i masnoće</t>
  </si>
  <si>
    <t>15400000-2</t>
  </si>
  <si>
    <t>Ostali prehrambeni proizvodi</t>
  </si>
  <si>
    <t>15890000-3</t>
  </si>
  <si>
    <t>Proizvodi za čišćenje i poliranje</t>
  </si>
  <si>
    <t>39800000-0</t>
  </si>
  <si>
    <t>Nabava električne energije i distribucija</t>
  </si>
  <si>
    <t>09310000-5</t>
  </si>
  <si>
    <t>Nabava plina</t>
  </si>
  <si>
    <t>65200000-5</t>
  </si>
  <si>
    <t>3223</t>
  </si>
  <si>
    <t>Distribucija vode</t>
  </si>
  <si>
    <t>65100000-4</t>
  </si>
  <si>
    <t>Izuzeto od primjene zakona,čl.10,stav.3</t>
  </si>
  <si>
    <t>3234</t>
  </si>
  <si>
    <t>Odvoz otpada</t>
  </si>
  <si>
    <t>90511000-2</t>
  </si>
  <si>
    <t xml:space="preserve">Izuzeto od primjene zakona,čl.10,stav.3 i interni akt </t>
  </si>
  <si>
    <t>Usluge obrade i zbrinjavanja neopasnih otpadaka i neopasnog otpada</t>
  </si>
  <si>
    <t>90513000-6</t>
  </si>
  <si>
    <t>Usluga zbrinjavanja toksičnog otpada, osim radioaktivnog otpada i kontaminiranog tla</t>
  </si>
  <si>
    <t>90523000-9</t>
  </si>
  <si>
    <t>Usluge u vezi s medicinskim otpadom</t>
  </si>
  <si>
    <t>90524000-6</t>
  </si>
  <si>
    <t xml:space="preserve">ne </t>
  </si>
  <si>
    <t>Naftni derivati</t>
  </si>
  <si>
    <t>09000000-3</t>
  </si>
  <si>
    <t>Materijal za čišćenje</t>
  </si>
  <si>
    <t>39830000-9</t>
  </si>
  <si>
    <t>Papirnati predmeti (toaletni papir,rupčići,ručnici,salvete i klobučni papir)</t>
  </si>
  <si>
    <t>33760000-5</t>
  </si>
  <si>
    <t>Uredski materijal</t>
  </si>
  <si>
    <t>30190000-7</t>
  </si>
  <si>
    <t>Pretplata na tisak,časopisi i sl.</t>
  </si>
  <si>
    <t>22200000-2</t>
  </si>
  <si>
    <t>narudžbenica</t>
  </si>
  <si>
    <t>3221</t>
  </si>
  <si>
    <t>Radna odjeća radnika</t>
  </si>
  <si>
    <t>18110000-3</t>
  </si>
  <si>
    <t>3227</t>
  </si>
  <si>
    <t>Radna obuća radnika</t>
  </si>
  <si>
    <t>18830000-6</t>
  </si>
  <si>
    <t>Materijal za radnu terapiju</t>
  </si>
  <si>
    <t>37000000-8</t>
  </si>
  <si>
    <t>3222</t>
  </si>
  <si>
    <t>Pomagala pri inkontinenciji</t>
  </si>
  <si>
    <t>33141621-9</t>
  </si>
  <si>
    <t>Medicinski potrošni mat. (mat.za zdrav. i higijenu)</t>
  </si>
  <si>
    <t>33140000-3</t>
  </si>
  <si>
    <t>Materijal za tek.i inv.održavanje zgrade i opreme</t>
  </si>
  <si>
    <t>31000000-6</t>
  </si>
  <si>
    <t>3224</t>
  </si>
  <si>
    <t>Kuhinjsko posuđe i pribor</t>
  </si>
  <si>
    <t>39221100-8</t>
  </si>
  <si>
    <t>3225</t>
  </si>
  <si>
    <t>Stolno rublje</t>
  </si>
  <si>
    <t>39513000-1</t>
  </si>
  <si>
    <t>Posteljno rublje</t>
  </si>
  <si>
    <t>39512000-4</t>
  </si>
  <si>
    <t>Medicinski instrumenti</t>
  </si>
  <si>
    <t>33141620-2</t>
  </si>
  <si>
    <t>2 godina</t>
  </si>
  <si>
    <t>Plastične posude za skladištenje hrane</t>
  </si>
  <si>
    <t>19520000-7</t>
  </si>
  <si>
    <t xml:space="preserve">Pegle i ostala oprema za praonu </t>
  </si>
  <si>
    <t>39713000-3</t>
  </si>
  <si>
    <t>Stolci</t>
  </si>
  <si>
    <t>39112000-0</t>
  </si>
  <si>
    <t xml:space="preserve">Kolica za serviranje hrane </t>
  </si>
  <si>
    <t>39220000-0</t>
  </si>
  <si>
    <t xml:space="preserve">Kolica i pribor za sobarice </t>
  </si>
  <si>
    <t>39143000-6</t>
  </si>
  <si>
    <t>Kolica za prijevoz tereta</t>
  </si>
  <si>
    <t>34910000-9</t>
  </si>
  <si>
    <t>Tekstil u metraži</t>
  </si>
  <si>
    <t>39143113-1</t>
  </si>
  <si>
    <t xml:space="preserve">Aparati za gašenje požara </t>
  </si>
  <si>
    <t>35111300-8</t>
  </si>
  <si>
    <t>Usisavači</t>
  </si>
  <si>
    <t>39713430-6</t>
  </si>
  <si>
    <t>Dozatori</t>
  </si>
  <si>
    <t>42968000-9</t>
  </si>
  <si>
    <t>Seminari i savjetovanja</t>
  </si>
  <si>
    <t>80522000-9</t>
  </si>
  <si>
    <t>3213</t>
  </si>
  <si>
    <t>Edukacija radnika iz zdrav. prosvjet. higijenskog minimuma, zaštite na radu i zaštite od požara</t>
  </si>
  <si>
    <t>80560000-7</t>
  </si>
  <si>
    <t>Službena putovanja</t>
  </si>
  <si>
    <t>63515000-2</t>
  </si>
  <si>
    <t>3211</t>
  </si>
  <si>
    <t>Usluge telefona, telefaksa  i interneta</t>
  </si>
  <si>
    <t>64213000-2</t>
  </si>
  <si>
    <t>3231</t>
  </si>
  <si>
    <t>Poštarina (pisma, tiskanice i sl.)</t>
  </si>
  <si>
    <t>64110000-0</t>
  </si>
  <si>
    <t>Usluge oglašavanja i marketing</t>
  </si>
  <si>
    <t>79341000-6</t>
  </si>
  <si>
    <t>3233</t>
  </si>
  <si>
    <t>Pružanje usluga sanitarne zaštite</t>
  </si>
  <si>
    <t>90920000-2</t>
  </si>
  <si>
    <t>Dimnjačarske usluge</t>
  </si>
  <si>
    <t>90915000-4</t>
  </si>
  <si>
    <t>Ostale komunalne  usluge                   (komunalna naknada za prostorno uređenje i izgradnju grada,pogrebni trošk. i ostale komunalne naknade)</t>
  </si>
  <si>
    <t>65000000-3</t>
  </si>
  <si>
    <t>Zdravstvena kontrola  prehrane</t>
  </si>
  <si>
    <t>85145000-7</t>
  </si>
  <si>
    <t>ponuda</t>
  </si>
  <si>
    <t>3236</t>
  </si>
  <si>
    <t>Zdravstvene kontrola radnika</t>
  </si>
  <si>
    <t>85147000-1</t>
  </si>
  <si>
    <t xml:space="preserve">Intelektualne - pravne usluge </t>
  </si>
  <si>
    <t>79100000-5</t>
  </si>
  <si>
    <t>3237</t>
  </si>
  <si>
    <t>Računalne usluge</t>
  </si>
  <si>
    <t>72200000-7</t>
  </si>
  <si>
    <t>3238</t>
  </si>
  <si>
    <t>Usluga osiguranja radnika</t>
  </si>
  <si>
    <t>66510000-8</t>
  </si>
  <si>
    <t>3292</t>
  </si>
  <si>
    <t>Usluge osiguranja imovine</t>
  </si>
  <si>
    <t>66515200-5</t>
  </si>
  <si>
    <t>Usluga osiguranja vozila</t>
  </si>
  <si>
    <t>66514110-0</t>
  </si>
  <si>
    <t>Usluge banke, platnog prometa i fin. rashoda</t>
  </si>
  <si>
    <t>66110000-4</t>
  </si>
  <si>
    <t>3431</t>
  </si>
  <si>
    <t xml:space="preserve">Usluge kulturno zabavnih potreba </t>
  </si>
  <si>
    <t>92300000-4</t>
  </si>
  <si>
    <t>3722</t>
  </si>
  <si>
    <t>Registracija vozila</t>
  </si>
  <si>
    <t>50112200-5</t>
  </si>
  <si>
    <t>3239</t>
  </si>
  <si>
    <t xml:space="preserve">Usluge održavanja zgrade       </t>
  </si>
  <si>
    <t>50800000-3</t>
  </si>
  <si>
    <t>3224 i 3232</t>
  </si>
  <si>
    <t>Usluga održavanja dizala</t>
  </si>
  <si>
    <t>50750000-7</t>
  </si>
  <si>
    <t>Usluga održavanja vatrodojave</t>
  </si>
  <si>
    <t>Čišćenje mastolovca, klima uređaja i ventilacije</t>
  </si>
  <si>
    <t>Održavanje telef.centrala i sekret.uređ.i  sestrinskog dojavnog sustava</t>
  </si>
  <si>
    <t>50330000-7</t>
  </si>
  <si>
    <t>3232</t>
  </si>
  <si>
    <t>Održavanje termoenerg. postr.i plin.bojlera</t>
  </si>
  <si>
    <t>50720000-8</t>
  </si>
  <si>
    <t>Održ.dizel agregata i pumpi za otpadne vode</t>
  </si>
  <si>
    <t>Održ.perilice rublja, sušara i valjka za peglanje</t>
  </si>
  <si>
    <t>Održavanje kuhinjske opreme</t>
  </si>
  <si>
    <t>Održavanje i popravljanje uredskih strojeva</t>
  </si>
  <si>
    <t>50310000-1</t>
  </si>
  <si>
    <t>Usluge popravaka i održavanja mjernih aparata - vaga</t>
  </si>
  <si>
    <t>50411000-9</t>
  </si>
  <si>
    <t>Usluge tehničke kontrole - Ispitivanja oruđa za rad,uvjete rada i protupožarne zaštite</t>
  </si>
  <si>
    <t>71632000-7</t>
  </si>
  <si>
    <t>Održavanje prijevoznih sredstava</t>
  </si>
  <si>
    <t>50111000-6</t>
  </si>
  <si>
    <t>Instalacijske usluge</t>
  </si>
  <si>
    <t>50700000-2</t>
  </si>
  <si>
    <t>Usluge popravaka i održavanja električnih instalacija</t>
  </si>
  <si>
    <t>50711000-2</t>
  </si>
  <si>
    <t>Usluge popravaka i održavanja mehanički instalacija u zgradama</t>
  </si>
  <si>
    <t>50712000-9</t>
  </si>
  <si>
    <t>Usluge popravljanja i održavanja namještaja</t>
  </si>
  <si>
    <t>50850000-8</t>
  </si>
  <si>
    <t>Usluge popravka i održavnje med. opreme</t>
  </si>
  <si>
    <t>50421000-2</t>
  </si>
  <si>
    <t>Računalna oprema</t>
  </si>
  <si>
    <t>30200000-1</t>
  </si>
  <si>
    <t>4221</t>
  </si>
  <si>
    <t xml:space="preserve">Kuhinjski aparat (pećnica,hladnjak) </t>
  </si>
  <si>
    <t>39221000-7</t>
  </si>
  <si>
    <t>4227</t>
  </si>
  <si>
    <t>Krevet sa madracem</t>
  </si>
  <si>
    <t>33192100-3</t>
  </si>
  <si>
    <t xml:space="preserve">Održavanja aplikativnog sustava Dogma </t>
  </si>
  <si>
    <t>50312000-5</t>
  </si>
  <si>
    <t>Usluge zbrinjavanja biološkog otpada</t>
  </si>
  <si>
    <t>90524300-9</t>
  </si>
  <si>
    <t>Ugradnja plamenika za centralno grijanje</t>
  </si>
  <si>
    <t>4239000-6</t>
  </si>
  <si>
    <t>Voditeljica financijsko-računovodstvenih poslova:</t>
  </si>
  <si>
    <t>Ravnateljica:</t>
  </si>
  <si>
    <t>mr. sc. Sandra Sekušak</t>
  </si>
  <si>
    <t>dipl. soc. radnica Krasanka Glamuzina</t>
  </si>
  <si>
    <t>U odnosu na prijedlog plana nabave napravljene su sljedeće izmjene:</t>
  </si>
  <si>
    <t>Krušni proizvodi</t>
  </si>
  <si>
    <t>15811000-6</t>
  </si>
  <si>
    <t>Peciva i kolači</t>
  </si>
  <si>
    <t>15812000-3</t>
  </si>
  <si>
    <t>1. Promijenjen je naziv i povećana je stavka 1. Krušni proizvodi u iznosu od 43.656,00 kn, a smanjena je stavka 15. Nabava el. energije i distribucije</t>
  </si>
  <si>
    <t>2. Dodana je nova stavka 90. Peciva i kolači, a smanjena je stavka 15. Nabava el. energije i distribucije</t>
  </si>
  <si>
    <t>U Zagrebu 28. 01. 2019.</t>
  </si>
  <si>
    <t xml:space="preserve">IZMJENA I DOPUNA PRIJEDLOGA PLANA NABAVE ZA 2019.GODINU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</si>
</sst>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A]mmm\-yy;@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sz val="7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164" fontId="8" fillId="2" borderId="0" xfId="0" applyNumberFormat="1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0" fontId="14" fillId="2" borderId="0" xfId="0" applyFont="1" applyFill="1"/>
    <xf numFmtId="4" fontId="12" fillId="2" borderId="0" xfId="0" applyNumberFormat="1" applyFont="1" applyFill="1"/>
    <xf numFmtId="4" fontId="14" fillId="2" borderId="0" xfId="0" applyNumberFormat="1" applyFont="1" applyFill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abSelected="1" topLeftCell="A3" zoomScaleNormal="100" workbookViewId="0">
      <selection activeCell="M14" sqref="M14"/>
    </sheetView>
  </sheetViews>
  <sheetFormatPr defaultColWidth="9.109375" defaultRowHeight="14.4" x14ac:dyDescent="0.3"/>
  <cols>
    <col min="1" max="1" width="4" style="20" customWidth="1"/>
    <col min="2" max="2" width="28.109375" style="20" customWidth="1"/>
    <col min="3" max="3" width="9.88671875" style="20" customWidth="1"/>
    <col min="4" max="4" width="10.109375" style="20" bestFit="1" customWidth="1"/>
    <col min="5" max="5" width="11.6640625" style="20" customWidth="1"/>
    <col min="6" max="6" width="6" style="20" customWidth="1"/>
    <col min="7" max="7" width="9.44140625" style="20" bestFit="1" customWidth="1"/>
    <col min="8" max="8" width="10" style="20" bestFit="1" customWidth="1"/>
    <col min="9" max="9" width="9.44140625" style="20" bestFit="1" customWidth="1"/>
    <col min="10" max="10" width="13.33203125" style="20" bestFit="1" customWidth="1"/>
    <col min="11" max="11" width="9.5546875" style="20" bestFit="1" customWidth="1"/>
    <col min="12" max="12" width="9.44140625" style="20" bestFit="1" customWidth="1"/>
    <col min="13" max="16384" width="9.109375" style="20"/>
  </cols>
  <sheetData>
    <row r="1" spans="1:12" s="4" customFormat="1" ht="17.399999999999999" x14ac:dyDescent="0.3">
      <c r="A1" s="1" t="s">
        <v>0</v>
      </c>
      <c r="B1" s="2"/>
      <c r="C1" s="1"/>
      <c r="D1" s="2"/>
      <c r="E1" s="2"/>
      <c r="F1" s="2"/>
      <c r="G1" s="2"/>
      <c r="H1" s="2"/>
      <c r="I1" s="2"/>
      <c r="J1" s="3"/>
      <c r="K1" s="2"/>
      <c r="L1" s="2"/>
    </row>
    <row r="2" spans="1:12" s="4" customFormat="1" ht="17.399999999999999" x14ac:dyDescent="0.3">
      <c r="A2" s="1"/>
      <c r="B2" s="2"/>
      <c r="C2" s="1"/>
      <c r="D2" s="2"/>
      <c r="E2" s="2"/>
      <c r="F2" s="2"/>
      <c r="G2" s="2"/>
      <c r="H2" s="2"/>
      <c r="I2" s="2"/>
      <c r="J2" s="3"/>
      <c r="K2" s="2"/>
      <c r="L2" s="2"/>
    </row>
    <row r="3" spans="1:12" s="4" customFormat="1" ht="15.6" x14ac:dyDescent="0.3">
      <c r="A3" s="5"/>
      <c r="B3" s="6" t="s">
        <v>236</v>
      </c>
      <c r="C3" s="5"/>
      <c r="D3" s="7"/>
      <c r="E3" s="7"/>
      <c r="F3" s="7"/>
      <c r="G3" s="7"/>
      <c r="H3" s="7"/>
      <c r="I3" s="7"/>
      <c r="J3" s="8"/>
      <c r="K3" s="9"/>
      <c r="L3" s="5"/>
    </row>
    <row r="4" spans="1:12" s="4" customFormat="1" x14ac:dyDescent="0.3">
      <c r="A4" s="10"/>
      <c r="B4" s="10"/>
      <c r="C4" s="10"/>
      <c r="D4" s="10"/>
      <c r="E4" s="11"/>
      <c r="F4" s="11"/>
      <c r="G4" s="11"/>
      <c r="H4" s="12"/>
      <c r="I4" s="11"/>
      <c r="J4" s="11"/>
      <c r="K4" s="13"/>
      <c r="L4" s="11"/>
    </row>
    <row r="5" spans="1:12" s="4" customFormat="1" ht="51" x14ac:dyDescent="0.3">
      <c r="A5" s="14" t="s">
        <v>1</v>
      </c>
      <c r="B5" s="14" t="s">
        <v>2</v>
      </c>
      <c r="C5" s="15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6" t="s">
        <v>8</v>
      </c>
      <c r="I5" s="17" t="s">
        <v>9</v>
      </c>
      <c r="J5" s="14" t="s">
        <v>10</v>
      </c>
      <c r="K5" s="17" t="s">
        <v>11</v>
      </c>
      <c r="L5" s="14" t="s">
        <v>12</v>
      </c>
    </row>
    <row r="6" spans="1:12" x14ac:dyDescent="0.3">
      <c r="A6" s="18">
        <v>1</v>
      </c>
      <c r="B6" s="18">
        <v>2</v>
      </c>
      <c r="C6" s="19">
        <v>3</v>
      </c>
      <c r="D6" s="18">
        <v>4</v>
      </c>
      <c r="E6" s="18">
        <f>D6+1</f>
        <v>5</v>
      </c>
      <c r="F6" s="18">
        <v>6</v>
      </c>
      <c r="G6" s="18">
        <v>7</v>
      </c>
      <c r="H6" s="18">
        <v>8</v>
      </c>
      <c r="I6" s="18">
        <v>9</v>
      </c>
      <c r="J6" s="18">
        <v>10</v>
      </c>
      <c r="K6" s="18">
        <f t="shared" ref="K6:L6" si="0">J6+1</f>
        <v>11</v>
      </c>
      <c r="L6" s="18">
        <f t="shared" si="0"/>
        <v>12</v>
      </c>
    </row>
    <row r="7" spans="1:12" ht="20.399999999999999" x14ac:dyDescent="0.3">
      <c r="A7" s="21">
        <v>1</v>
      </c>
      <c r="B7" s="22" t="s">
        <v>229</v>
      </c>
      <c r="C7" s="21" t="s">
        <v>230</v>
      </c>
      <c r="D7" s="23">
        <f>189400+10540</f>
        <v>199940</v>
      </c>
      <c r="E7" s="24" t="s">
        <v>13</v>
      </c>
      <c r="F7" s="24" t="s">
        <v>14</v>
      </c>
      <c r="G7" s="24" t="s">
        <v>15</v>
      </c>
      <c r="H7" s="25">
        <v>43435</v>
      </c>
      <c r="I7" s="23" t="s">
        <v>16</v>
      </c>
      <c r="J7" s="26">
        <f>D7*1.05</f>
        <v>209937</v>
      </c>
      <c r="K7" s="27">
        <v>3222</v>
      </c>
      <c r="L7" s="22" t="s">
        <v>17</v>
      </c>
    </row>
    <row r="8" spans="1:12" ht="20.399999999999999" x14ac:dyDescent="0.3">
      <c r="A8" s="21">
        <f>A7+1</f>
        <v>2</v>
      </c>
      <c r="B8" s="22" t="s">
        <v>18</v>
      </c>
      <c r="C8" s="21" t="s">
        <v>19</v>
      </c>
      <c r="D8" s="23">
        <f t="shared" ref="D8:D76" si="1">J8/1.25</f>
        <v>76000</v>
      </c>
      <c r="E8" s="24" t="s">
        <v>20</v>
      </c>
      <c r="F8" s="24" t="s">
        <v>14</v>
      </c>
      <c r="G8" s="24" t="s">
        <v>21</v>
      </c>
      <c r="H8" s="25">
        <v>43435</v>
      </c>
      <c r="I8" s="28" t="s">
        <v>16</v>
      </c>
      <c r="J8" s="26">
        <v>95000</v>
      </c>
      <c r="K8" s="21">
        <v>3222</v>
      </c>
      <c r="L8" s="22" t="s">
        <v>22</v>
      </c>
    </row>
    <row r="9" spans="1:12" ht="20.399999999999999" x14ac:dyDescent="0.3">
      <c r="A9" s="21">
        <f t="shared" ref="A9:A26" si="2">A8+1</f>
        <v>3</v>
      </c>
      <c r="B9" s="22" t="s">
        <v>23</v>
      </c>
      <c r="C9" s="21" t="s">
        <v>24</v>
      </c>
      <c r="D9" s="23">
        <v>387420.5</v>
      </c>
      <c r="E9" s="24" t="s">
        <v>13</v>
      </c>
      <c r="F9" s="24" t="s">
        <v>14</v>
      </c>
      <c r="G9" s="24" t="s">
        <v>15</v>
      </c>
      <c r="H9" s="25">
        <v>43466</v>
      </c>
      <c r="I9" s="23" t="s">
        <v>16</v>
      </c>
      <c r="J9" s="26">
        <v>450652</v>
      </c>
      <c r="K9" s="21">
        <v>3222</v>
      </c>
      <c r="L9" s="22" t="s">
        <v>17</v>
      </c>
    </row>
    <row r="10" spans="1:12" ht="20.399999999999999" x14ac:dyDescent="0.3">
      <c r="A10" s="21">
        <f t="shared" si="2"/>
        <v>4</v>
      </c>
      <c r="B10" s="22" t="s">
        <v>25</v>
      </c>
      <c r="C10" s="21" t="s">
        <v>26</v>
      </c>
      <c r="D10" s="23">
        <f t="shared" si="1"/>
        <v>456000</v>
      </c>
      <c r="E10" s="24" t="s">
        <v>27</v>
      </c>
      <c r="F10" s="24" t="s">
        <v>28</v>
      </c>
      <c r="G10" s="24" t="s">
        <v>15</v>
      </c>
      <c r="H10" s="25">
        <v>43435</v>
      </c>
      <c r="I10" s="23" t="s">
        <v>16</v>
      </c>
      <c r="J10" s="26">
        <v>570000</v>
      </c>
      <c r="K10" s="21">
        <v>3222</v>
      </c>
      <c r="L10" s="22" t="s">
        <v>29</v>
      </c>
    </row>
    <row r="11" spans="1:12" ht="20.399999999999999" x14ac:dyDescent="0.3">
      <c r="A11" s="21">
        <f t="shared" si="2"/>
        <v>5</v>
      </c>
      <c r="B11" s="22" t="s">
        <v>30</v>
      </c>
      <c r="C11" s="21">
        <v>151120006</v>
      </c>
      <c r="D11" s="23">
        <f t="shared" si="1"/>
        <v>232800</v>
      </c>
      <c r="E11" s="24" t="s">
        <v>31</v>
      </c>
      <c r="F11" s="24" t="s">
        <v>14</v>
      </c>
      <c r="G11" s="24" t="s">
        <v>15</v>
      </c>
      <c r="H11" s="25">
        <v>43435</v>
      </c>
      <c r="I11" s="23" t="s">
        <v>16</v>
      </c>
      <c r="J11" s="26">
        <v>291000</v>
      </c>
      <c r="K11" s="21">
        <v>3222</v>
      </c>
      <c r="L11" s="22" t="s">
        <v>17</v>
      </c>
    </row>
    <row r="12" spans="1:12" ht="20.399999999999999" x14ac:dyDescent="0.3">
      <c r="A12" s="21">
        <f t="shared" si="2"/>
        <v>6</v>
      </c>
      <c r="B12" s="27" t="s">
        <v>32</v>
      </c>
      <c r="C12" s="21" t="s">
        <v>33</v>
      </c>
      <c r="D12" s="23">
        <f t="shared" si="1"/>
        <v>272000</v>
      </c>
      <c r="E12" s="24" t="s">
        <v>27</v>
      </c>
      <c r="F12" s="24" t="s">
        <v>14</v>
      </c>
      <c r="G12" s="24" t="s">
        <v>15</v>
      </c>
      <c r="H12" s="25">
        <v>43466</v>
      </c>
      <c r="I12" s="23" t="s">
        <v>16</v>
      </c>
      <c r="J12" s="26">
        <v>340000</v>
      </c>
      <c r="K12" s="21">
        <v>3222</v>
      </c>
      <c r="L12" s="22" t="s">
        <v>29</v>
      </c>
    </row>
    <row r="13" spans="1:12" ht="20.399999999999999" x14ac:dyDescent="0.3">
      <c r="A13" s="21">
        <f t="shared" si="2"/>
        <v>7</v>
      </c>
      <c r="B13" s="22" t="s">
        <v>34</v>
      </c>
      <c r="C13" s="21" t="s">
        <v>35</v>
      </c>
      <c r="D13" s="23">
        <f t="shared" si="1"/>
        <v>149600</v>
      </c>
      <c r="E13" s="24" t="s">
        <v>20</v>
      </c>
      <c r="F13" s="24" t="s">
        <v>14</v>
      </c>
      <c r="G13" s="24" t="s">
        <v>36</v>
      </c>
      <c r="H13" s="25">
        <v>43435</v>
      </c>
      <c r="I13" s="23" t="s">
        <v>16</v>
      </c>
      <c r="J13" s="26">
        <v>187000</v>
      </c>
      <c r="K13" s="21">
        <v>3222</v>
      </c>
      <c r="L13" s="22" t="s">
        <v>22</v>
      </c>
    </row>
    <row r="14" spans="1:12" ht="20.399999999999999" x14ac:dyDescent="0.3">
      <c r="A14" s="21">
        <f t="shared" si="2"/>
        <v>8</v>
      </c>
      <c r="B14" s="27" t="s">
        <v>37</v>
      </c>
      <c r="C14" s="21" t="s">
        <v>38</v>
      </c>
      <c r="D14" s="23">
        <f t="shared" si="1"/>
        <v>96000</v>
      </c>
      <c r="E14" s="24" t="s">
        <v>31</v>
      </c>
      <c r="F14" s="24" t="s">
        <v>28</v>
      </c>
      <c r="G14" s="24" t="s">
        <v>15</v>
      </c>
      <c r="H14" s="25" t="s">
        <v>39</v>
      </c>
      <c r="I14" s="23" t="s">
        <v>16</v>
      </c>
      <c r="J14" s="26">
        <v>120000</v>
      </c>
      <c r="K14" s="21">
        <v>3222</v>
      </c>
      <c r="L14" s="22" t="s">
        <v>17</v>
      </c>
    </row>
    <row r="15" spans="1:12" ht="20.399999999999999" x14ac:dyDescent="0.3">
      <c r="A15" s="21">
        <f t="shared" si="2"/>
        <v>9</v>
      </c>
      <c r="B15" s="22" t="s">
        <v>40</v>
      </c>
      <c r="C15" s="21">
        <v>153120008</v>
      </c>
      <c r="D15" s="23">
        <f t="shared" si="1"/>
        <v>46400</v>
      </c>
      <c r="E15" s="24" t="s">
        <v>20</v>
      </c>
      <c r="F15" s="24" t="s">
        <v>14</v>
      </c>
      <c r="G15" s="24" t="s">
        <v>36</v>
      </c>
      <c r="H15" s="25">
        <v>43435</v>
      </c>
      <c r="I15" s="23" t="s">
        <v>16</v>
      </c>
      <c r="J15" s="26">
        <v>58000</v>
      </c>
      <c r="K15" s="21">
        <v>3222</v>
      </c>
      <c r="L15" s="22" t="s">
        <v>22</v>
      </c>
    </row>
    <row r="16" spans="1:12" ht="20.399999999999999" x14ac:dyDescent="0.3">
      <c r="A16" s="21">
        <f t="shared" si="2"/>
        <v>10</v>
      </c>
      <c r="B16" s="22" t="s">
        <v>41</v>
      </c>
      <c r="C16" s="21" t="s">
        <v>42</v>
      </c>
      <c r="D16" s="23">
        <f t="shared" si="1"/>
        <v>35200</v>
      </c>
      <c r="E16" s="24" t="s">
        <v>20</v>
      </c>
      <c r="F16" s="24" t="s">
        <v>14</v>
      </c>
      <c r="G16" s="24" t="s">
        <v>36</v>
      </c>
      <c r="H16" s="25">
        <v>43435</v>
      </c>
      <c r="I16" s="23" t="s">
        <v>16</v>
      </c>
      <c r="J16" s="26">
        <v>44000</v>
      </c>
      <c r="K16" s="21">
        <v>3222</v>
      </c>
      <c r="L16" s="22" t="s">
        <v>22</v>
      </c>
    </row>
    <row r="17" spans="1:12" ht="20.399999999999999" x14ac:dyDescent="0.3">
      <c r="A17" s="21">
        <f t="shared" si="2"/>
        <v>11</v>
      </c>
      <c r="B17" s="22" t="s">
        <v>43</v>
      </c>
      <c r="C17" s="21" t="s">
        <v>44</v>
      </c>
      <c r="D17" s="23">
        <f t="shared" si="1"/>
        <v>9120</v>
      </c>
      <c r="E17" s="24" t="s">
        <v>20</v>
      </c>
      <c r="F17" s="24" t="s">
        <v>14</v>
      </c>
      <c r="G17" s="24" t="s">
        <v>21</v>
      </c>
      <c r="H17" s="25">
        <v>43435</v>
      </c>
      <c r="I17" s="23" t="s">
        <v>16</v>
      </c>
      <c r="J17" s="26">
        <v>11400</v>
      </c>
      <c r="K17" s="21">
        <v>3222</v>
      </c>
      <c r="L17" s="22" t="s">
        <v>22</v>
      </c>
    </row>
    <row r="18" spans="1:12" ht="20.399999999999999" x14ac:dyDescent="0.3">
      <c r="A18" s="21">
        <f t="shared" si="2"/>
        <v>12</v>
      </c>
      <c r="B18" s="22" t="s">
        <v>45</v>
      </c>
      <c r="C18" s="21" t="s">
        <v>46</v>
      </c>
      <c r="D18" s="23">
        <v>88330</v>
      </c>
      <c r="E18" s="24" t="s">
        <v>20</v>
      </c>
      <c r="F18" s="24" t="s">
        <v>14</v>
      </c>
      <c r="G18" s="23" t="s">
        <v>21</v>
      </c>
      <c r="H18" s="25">
        <v>43435</v>
      </c>
      <c r="I18" s="23" t="s">
        <v>16</v>
      </c>
      <c r="J18" s="26">
        <v>97000</v>
      </c>
      <c r="K18" s="21">
        <v>3222</v>
      </c>
      <c r="L18" s="22" t="s">
        <v>22</v>
      </c>
    </row>
    <row r="19" spans="1:12" ht="20.399999999999999" x14ac:dyDescent="0.3">
      <c r="A19" s="21">
        <f t="shared" si="2"/>
        <v>13</v>
      </c>
      <c r="B19" s="22" t="s">
        <v>47</v>
      </c>
      <c r="C19" s="21" t="s">
        <v>48</v>
      </c>
      <c r="D19" s="23">
        <f t="shared" si="1"/>
        <v>128000</v>
      </c>
      <c r="E19" s="24" t="s">
        <v>20</v>
      </c>
      <c r="F19" s="24" t="s">
        <v>14</v>
      </c>
      <c r="G19" s="23" t="s">
        <v>21</v>
      </c>
      <c r="H19" s="25">
        <v>43435</v>
      </c>
      <c r="I19" s="23" t="s">
        <v>16</v>
      </c>
      <c r="J19" s="26">
        <v>160000</v>
      </c>
      <c r="K19" s="21">
        <v>3222</v>
      </c>
      <c r="L19" s="22" t="s">
        <v>22</v>
      </c>
    </row>
    <row r="20" spans="1:12" ht="20.399999999999999" x14ac:dyDescent="0.3">
      <c r="A20" s="21">
        <f t="shared" si="2"/>
        <v>14</v>
      </c>
      <c r="B20" s="22" t="s">
        <v>49</v>
      </c>
      <c r="C20" s="21" t="s">
        <v>50</v>
      </c>
      <c r="D20" s="23">
        <f t="shared" si="1"/>
        <v>155200</v>
      </c>
      <c r="E20" s="24" t="s">
        <v>20</v>
      </c>
      <c r="F20" s="24" t="s">
        <v>14</v>
      </c>
      <c r="G20" s="24" t="s">
        <v>36</v>
      </c>
      <c r="H20" s="25">
        <v>43435</v>
      </c>
      <c r="I20" s="23" t="s">
        <v>16</v>
      </c>
      <c r="J20" s="26">
        <v>194000</v>
      </c>
      <c r="K20" s="21">
        <v>3221</v>
      </c>
      <c r="L20" s="22" t="s">
        <v>22</v>
      </c>
    </row>
    <row r="21" spans="1:12" ht="20.399999999999999" x14ac:dyDescent="0.3">
      <c r="A21" s="21">
        <f t="shared" si="2"/>
        <v>15</v>
      </c>
      <c r="B21" s="22" t="s">
        <v>51</v>
      </c>
      <c r="C21" s="21" t="s">
        <v>52</v>
      </c>
      <c r="D21" s="23">
        <f t="shared" si="1"/>
        <v>678675.2</v>
      </c>
      <c r="E21" s="24" t="s">
        <v>31</v>
      </c>
      <c r="F21" s="24" t="s">
        <v>14</v>
      </c>
      <c r="G21" s="24" t="s">
        <v>15</v>
      </c>
      <c r="H21" s="25">
        <v>43435</v>
      </c>
      <c r="I21" s="23" t="s">
        <v>16</v>
      </c>
      <c r="J21" s="23">
        <f>920000-72031+375</f>
        <v>848344</v>
      </c>
      <c r="K21" s="29">
        <v>3223</v>
      </c>
      <c r="L21" s="22" t="s">
        <v>17</v>
      </c>
    </row>
    <row r="22" spans="1:12" ht="20.399999999999999" x14ac:dyDescent="0.3">
      <c r="A22" s="21">
        <f t="shared" si="2"/>
        <v>16</v>
      </c>
      <c r="B22" s="21" t="s">
        <v>53</v>
      </c>
      <c r="C22" s="21" t="s">
        <v>54</v>
      </c>
      <c r="D22" s="23">
        <f t="shared" si="1"/>
        <v>680000</v>
      </c>
      <c r="E22" s="24" t="s">
        <v>31</v>
      </c>
      <c r="F22" s="24" t="s">
        <v>14</v>
      </c>
      <c r="G22" s="24" t="s">
        <v>15</v>
      </c>
      <c r="H22" s="25">
        <v>43435</v>
      </c>
      <c r="I22" s="23" t="s">
        <v>16</v>
      </c>
      <c r="J22" s="23">
        <v>850000</v>
      </c>
      <c r="K22" s="30" t="s">
        <v>55</v>
      </c>
      <c r="L22" s="22" t="s">
        <v>17</v>
      </c>
    </row>
    <row r="23" spans="1:12" ht="40.799999999999997" x14ac:dyDescent="0.3">
      <c r="A23" s="21">
        <f t="shared" si="2"/>
        <v>17</v>
      </c>
      <c r="B23" s="21" t="s">
        <v>56</v>
      </c>
      <c r="C23" s="21" t="s">
        <v>57</v>
      </c>
      <c r="D23" s="23">
        <f t="shared" si="1"/>
        <v>378400</v>
      </c>
      <c r="E23" s="24" t="s">
        <v>58</v>
      </c>
      <c r="F23" s="24" t="s">
        <v>14</v>
      </c>
      <c r="G23" s="23"/>
      <c r="H23" s="25">
        <v>43466</v>
      </c>
      <c r="I23" s="23" t="s">
        <v>16</v>
      </c>
      <c r="J23" s="23">
        <v>473000</v>
      </c>
      <c r="K23" s="30" t="s">
        <v>59</v>
      </c>
      <c r="L23" s="22"/>
    </row>
    <row r="24" spans="1:12" ht="40.799999999999997" x14ac:dyDescent="0.3">
      <c r="A24" s="21">
        <f t="shared" si="2"/>
        <v>18</v>
      </c>
      <c r="B24" s="21" t="s">
        <v>60</v>
      </c>
      <c r="C24" s="21" t="s">
        <v>61</v>
      </c>
      <c r="D24" s="23">
        <f t="shared" si="1"/>
        <v>66000</v>
      </c>
      <c r="E24" s="24" t="s">
        <v>62</v>
      </c>
      <c r="F24" s="24" t="s">
        <v>28</v>
      </c>
      <c r="G24" s="23" t="s">
        <v>21</v>
      </c>
      <c r="H24" s="25">
        <v>43435</v>
      </c>
      <c r="I24" s="23" t="s">
        <v>16</v>
      </c>
      <c r="J24" s="23">
        <v>82500</v>
      </c>
      <c r="K24" s="30" t="s">
        <v>59</v>
      </c>
      <c r="L24" s="22" t="s">
        <v>22</v>
      </c>
    </row>
    <row r="25" spans="1:12" ht="20.399999999999999" x14ac:dyDescent="0.3">
      <c r="A25" s="31">
        <f t="shared" si="2"/>
        <v>19</v>
      </c>
      <c r="B25" s="32" t="s">
        <v>63</v>
      </c>
      <c r="C25" s="33" t="s">
        <v>64</v>
      </c>
      <c r="D25" s="23">
        <f>J25/1.25</f>
        <v>90000</v>
      </c>
      <c r="E25" s="23" t="s">
        <v>21</v>
      </c>
      <c r="F25" s="24" t="s">
        <v>28</v>
      </c>
      <c r="G25" s="23"/>
      <c r="H25" s="25" t="s">
        <v>39</v>
      </c>
      <c r="I25" s="24" t="s">
        <v>16</v>
      </c>
      <c r="J25" s="23">
        <v>112500</v>
      </c>
      <c r="K25" s="30" t="s">
        <v>59</v>
      </c>
      <c r="L25" s="22" t="s">
        <v>22</v>
      </c>
    </row>
    <row r="26" spans="1:12" ht="30.6" x14ac:dyDescent="0.3">
      <c r="A26" s="31">
        <f t="shared" si="2"/>
        <v>20</v>
      </c>
      <c r="B26" s="32" t="s">
        <v>65</v>
      </c>
      <c r="C26" s="33" t="s">
        <v>66</v>
      </c>
      <c r="D26" s="23">
        <f t="shared" ref="D26:D27" si="3">J26/1.25</f>
        <v>2000</v>
      </c>
      <c r="E26" s="23" t="s">
        <v>21</v>
      </c>
      <c r="F26" s="24" t="s">
        <v>14</v>
      </c>
      <c r="G26" s="23"/>
      <c r="H26" s="25" t="s">
        <v>39</v>
      </c>
      <c r="I26" s="24" t="s">
        <v>16</v>
      </c>
      <c r="J26" s="23">
        <v>2500</v>
      </c>
      <c r="K26" s="30" t="s">
        <v>59</v>
      </c>
      <c r="L26" s="22" t="s">
        <v>22</v>
      </c>
    </row>
    <row r="27" spans="1:12" ht="20.399999999999999" x14ac:dyDescent="0.3">
      <c r="A27" s="31">
        <f>A26+1</f>
        <v>21</v>
      </c>
      <c r="B27" s="32" t="s">
        <v>67</v>
      </c>
      <c r="C27" s="33" t="s">
        <v>68</v>
      </c>
      <c r="D27" s="23">
        <f t="shared" si="3"/>
        <v>5000</v>
      </c>
      <c r="E27" s="23" t="s">
        <v>21</v>
      </c>
      <c r="F27" s="24" t="s">
        <v>69</v>
      </c>
      <c r="G27" s="23"/>
      <c r="H27" s="25" t="s">
        <v>39</v>
      </c>
      <c r="I27" s="24" t="s">
        <v>16</v>
      </c>
      <c r="J27" s="23">
        <v>6250</v>
      </c>
      <c r="K27" s="30" t="s">
        <v>59</v>
      </c>
      <c r="L27" s="22" t="s">
        <v>22</v>
      </c>
    </row>
    <row r="28" spans="1:12" ht="20.399999999999999" x14ac:dyDescent="0.3">
      <c r="A28" s="31">
        <f t="shared" ref="A28:A91" si="4">A27+1</f>
        <v>22</v>
      </c>
      <c r="B28" s="21" t="s">
        <v>70</v>
      </c>
      <c r="C28" s="21" t="s">
        <v>71</v>
      </c>
      <c r="D28" s="23">
        <f t="shared" si="1"/>
        <v>16000</v>
      </c>
      <c r="E28" s="24" t="s">
        <v>20</v>
      </c>
      <c r="F28" s="24" t="s">
        <v>28</v>
      </c>
      <c r="G28" s="24" t="s">
        <v>21</v>
      </c>
      <c r="H28" s="25">
        <v>43435</v>
      </c>
      <c r="I28" s="23" t="s">
        <v>16</v>
      </c>
      <c r="J28" s="23">
        <v>20000</v>
      </c>
      <c r="K28" s="30" t="s">
        <v>55</v>
      </c>
      <c r="L28" s="22" t="s">
        <v>17</v>
      </c>
    </row>
    <row r="29" spans="1:12" ht="20.399999999999999" x14ac:dyDescent="0.3">
      <c r="A29" s="31">
        <f t="shared" si="4"/>
        <v>23</v>
      </c>
      <c r="B29" s="22" t="s">
        <v>72</v>
      </c>
      <c r="C29" s="21" t="s">
        <v>73</v>
      </c>
      <c r="D29" s="23">
        <f t="shared" si="1"/>
        <v>48000</v>
      </c>
      <c r="E29" s="24" t="s">
        <v>20</v>
      </c>
      <c r="F29" s="24" t="s">
        <v>14</v>
      </c>
      <c r="G29" s="23" t="s">
        <v>21</v>
      </c>
      <c r="H29" s="25">
        <v>43435</v>
      </c>
      <c r="I29" s="23" t="s">
        <v>16</v>
      </c>
      <c r="J29" s="26">
        <v>60000</v>
      </c>
      <c r="K29" s="21">
        <v>3221</v>
      </c>
      <c r="L29" s="22" t="s">
        <v>22</v>
      </c>
    </row>
    <row r="30" spans="1:12" ht="30.6" x14ac:dyDescent="0.3">
      <c r="A30" s="31">
        <f t="shared" si="4"/>
        <v>24</v>
      </c>
      <c r="B30" s="22" t="s">
        <v>74</v>
      </c>
      <c r="C30" s="21" t="s">
        <v>75</v>
      </c>
      <c r="D30" s="23">
        <f t="shared" si="1"/>
        <v>48000</v>
      </c>
      <c r="E30" s="24" t="s">
        <v>20</v>
      </c>
      <c r="F30" s="24" t="s">
        <v>14</v>
      </c>
      <c r="G30" s="23" t="s">
        <v>21</v>
      </c>
      <c r="H30" s="25">
        <v>43435</v>
      </c>
      <c r="I30" s="23" t="s">
        <v>16</v>
      </c>
      <c r="J30" s="26">
        <v>60000</v>
      </c>
      <c r="K30" s="21">
        <v>3221</v>
      </c>
      <c r="L30" s="22" t="s">
        <v>22</v>
      </c>
    </row>
    <row r="31" spans="1:12" ht="20.399999999999999" x14ac:dyDescent="0.3">
      <c r="A31" s="31">
        <f t="shared" si="4"/>
        <v>25</v>
      </c>
      <c r="B31" s="22" t="s">
        <v>76</v>
      </c>
      <c r="C31" s="21" t="s">
        <v>77</v>
      </c>
      <c r="D31" s="23">
        <f t="shared" si="1"/>
        <v>39200</v>
      </c>
      <c r="E31" s="24" t="s">
        <v>20</v>
      </c>
      <c r="F31" s="24" t="s">
        <v>14</v>
      </c>
      <c r="G31" s="23" t="s">
        <v>21</v>
      </c>
      <c r="H31" s="25">
        <v>43435</v>
      </c>
      <c r="I31" s="23" t="s">
        <v>16</v>
      </c>
      <c r="J31" s="26">
        <v>49000</v>
      </c>
      <c r="K31" s="21">
        <v>3221</v>
      </c>
      <c r="L31" s="22" t="s">
        <v>22</v>
      </c>
    </row>
    <row r="32" spans="1:12" ht="20.399999999999999" x14ac:dyDescent="0.3">
      <c r="A32" s="31">
        <f t="shared" si="4"/>
        <v>26</v>
      </c>
      <c r="B32" s="22" t="s">
        <v>78</v>
      </c>
      <c r="C32" s="21" t="s">
        <v>79</v>
      </c>
      <c r="D32" s="23">
        <f t="shared" si="1"/>
        <v>20000</v>
      </c>
      <c r="E32" s="24" t="s">
        <v>80</v>
      </c>
      <c r="F32" s="24" t="s">
        <v>14</v>
      </c>
      <c r="G32" s="24"/>
      <c r="H32" s="25" t="s">
        <v>39</v>
      </c>
      <c r="I32" s="23" t="s">
        <v>16</v>
      </c>
      <c r="J32" s="23">
        <v>25000</v>
      </c>
      <c r="K32" s="30" t="s">
        <v>81</v>
      </c>
      <c r="L32" s="22" t="s">
        <v>22</v>
      </c>
    </row>
    <row r="33" spans="1:12" ht="20.399999999999999" x14ac:dyDescent="0.3">
      <c r="A33" s="31">
        <f t="shared" si="4"/>
        <v>27</v>
      </c>
      <c r="B33" s="21" t="s">
        <v>82</v>
      </c>
      <c r="C33" s="21" t="s">
        <v>83</v>
      </c>
      <c r="D33" s="23">
        <f t="shared" si="1"/>
        <v>26400</v>
      </c>
      <c r="E33" s="24" t="s">
        <v>20</v>
      </c>
      <c r="F33" s="24" t="s">
        <v>14</v>
      </c>
      <c r="G33" s="23" t="s">
        <v>21</v>
      </c>
      <c r="H33" s="25" t="s">
        <v>39</v>
      </c>
      <c r="I33" s="23" t="s">
        <v>16</v>
      </c>
      <c r="J33" s="23">
        <v>33000</v>
      </c>
      <c r="K33" s="30" t="s">
        <v>84</v>
      </c>
      <c r="L33" s="22" t="s">
        <v>22</v>
      </c>
    </row>
    <row r="34" spans="1:12" ht="20.399999999999999" x14ac:dyDescent="0.3">
      <c r="A34" s="31">
        <f t="shared" si="4"/>
        <v>28</v>
      </c>
      <c r="B34" s="21" t="s">
        <v>85</v>
      </c>
      <c r="C34" s="21" t="s">
        <v>86</v>
      </c>
      <c r="D34" s="23">
        <f t="shared" si="1"/>
        <v>51000</v>
      </c>
      <c r="E34" s="24" t="s">
        <v>80</v>
      </c>
      <c r="F34" s="24" t="s">
        <v>14</v>
      </c>
      <c r="G34" s="23"/>
      <c r="H34" s="25" t="s">
        <v>39</v>
      </c>
      <c r="I34" s="23" t="s">
        <v>16</v>
      </c>
      <c r="J34" s="23">
        <v>63750</v>
      </c>
      <c r="K34" s="30" t="s">
        <v>84</v>
      </c>
      <c r="L34" s="22" t="s">
        <v>22</v>
      </c>
    </row>
    <row r="35" spans="1:12" ht="20.399999999999999" x14ac:dyDescent="0.3">
      <c r="A35" s="31">
        <f t="shared" si="4"/>
        <v>29</v>
      </c>
      <c r="B35" s="22" t="s">
        <v>87</v>
      </c>
      <c r="C35" s="21" t="s">
        <v>88</v>
      </c>
      <c r="D35" s="23">
        <f t="shared" si="1"/>
        <v>12000</v>
      </c>
      <c r="E35" s="24" t="s">
        <v>80</v>
      </c>
      <c r="F35" s="24" t="s">
        <v>14</v>
      </c>
      <c r="G35" s="24"/>
      <c r="H35" s="25" t="s">
        <v>39</v>
      </c>
      <c r="I35" s="23" t="s">
        <v>16</v>
      </c>
      <c r="J35" s="23">
        <v>15000</v>
      </c>
      <c r="K35" s="30" t="s">
        <v>89</v>
      </c>
      <c r="L35" s="22" t="s">
        <v>22</v>
      </c>
    </row>
    <row r="36" spans="1:12" ht="20.399999999999999" x14ac:dyDescent="0.3">
      <c r="A36" s="31">
        <f t="shared" si="4"/>
        <v>30</v>
      </c>
      <c r="B36" s="22" t="s">
        <v>90</v>
      </c>
      <c r="C36" s="21" t="s">
        <v>91</v>
      </c>
      <c r="D36" s="23">
        <v>83898</v>
      </c>
      <c r="E36" s="24" t="s">
        <v>13</v>
      </c>
      <c r="F36" s="24" t="s">
        <v>14</v>
      </c>
      <c r="G36" s="24" t="s">
        <v>15</v>
      </c>
      <c r="H36" s="25" t="s">
        <v>39</v>
      </c>
      <c r="I36" s="23" t="s">
        <v>16</v>
      </c>
      <c r="J36" s="23">
        <v>89211.53</v>
      </c>
      <c r="K36" s="21">
        <v>3221</v>
      </c>
      <c r="L36" s="22" t="s">
        <v>17</v>
      </c>
    </row>
    <row r="37" spans="1:12" ht="20.399999999999999" x14ac:dyDescent="0.3">
      <c r="A37" s="31">
        <f t="shared" si="4"/>
        <v>31</v>
      </c>
      <c r="B37" s="22" t="s">
        <v>92</v>
      </c>
      <c r="C37" s="21" t="s">
        <v>93</v>
      </c>
      <c r="D37" s="23">
        <v>144000</v>
      </c>
      <c r="E37" s="23" t="s">
        <v>20</v>
      </c>
      <c r="F37" s="24" t="s">
        <v>28</v>
      </c>
      <c r="G37" s="23" t="s">
        <v>21</v>
      </c>
      <c r="H37" s="25">
        <v>43435</v>
      </c>
      <c r="I37" s="23" t="s">
        <v>16</v>
      </c>
      <c r="J37" s="26">
        <v>173000</v>
      </c>
      <c r="K37" s="30" t="s">
        <v>89</v>
      </c>
      <c r="L37" s="22" t="s">
        <v>22</v>
      </c>
    </row>
    <row r="38" spans="1:12" ht="20.399999999999999" x14ac:dyDescent="0.3">
      <c r="A38" s="31">
        <f t="shared" si="4"/>
        <v>32</v>
      </c>
      <c r="B38" s="22" t="s">
        <v>94</v>
      </c>
      <c r="C38" s="21" t="s">
        <v>95</v>
      </c>
      <c r="D38" s="23">
        <f t="shared" si="1"/>
        <v>110956.376</v>
      </c>
      <c r="E38" s="23" t="s">
        <v>20</v>
      </c>
      <c r="F38" s="24" t="s">
        <v>14</v>
      </c>
      <c r="G38" s="23" t="s">
        <v>21</v>
      </c>
      <c r="H38" s="25">
        <v>43435</v>
      </c>
      <c r="I38" s="23" t="s">
        <v>16</v>
      </c>
      <c r="J38" s="23">
        <v>138695.47</v>
      </c>
      <c r="K38" s="30" t="s">
        <v>96</v>
      </c>
      <c r="L38" s="22" t="s">
        <v>22</v>
      </c>
    </row>
    <row r="39" spans="1:12" ht="20.399999999999999" x14ac:dyDescent="0.3">
      <c r="A39" s="31">
        <f t="shared" si="4"/>
        <v>33</v>
      </c>
      <c r="B39" s="22" t="s">
        <v>97</v>
      </c>
      <c r="C39" s="21" t="s">
        <v>98</v>
      </c>
      <c r="D39" s="23">
        <f t="shared" si="1"/>
        <v>23200</v>
      </c>
      <c r="E39" s="24" t="s">
        <v>80</v>
      </c>
      <c r="F39" s="24" t="s">
        <v>14</v>
      </c>
      <c r="G39" s="23"/>
      <c r="H39" s="25" t="s">
        <v>39</v>
      </c>
      <c r="I39" s="23" t="s">
        <v>16</v>
      </c>
      <c r="J39" s="23">
        <v>29000</v>
      </c>
      <c r="K39" s="30" t="s">
        <v>99</v>
      </c>
      <c r="L39" s="22" t="s">
        <v>22</v>
      </c>
    </row>
    <row r="40" spans="1:12" ht="20.399999999999999" x14ac:dyDescent="0.3">
      <c r="A40" s="31">
        <f t="shared" si="4"/>
        <v>34</v>
      </c>
      <c r="B40" s="21" t="s">
        <v>100</v>
      </c>
      <c r="C40" s="21" t="s">
        <v>101</v>
      </c>
      <c r="D40" s="23">
        <f t="shared" si="1"/>
        <v>16000</v>
      </c>
      <c r="E40" s="23" t="s">
        <v>20</v>
      </c>
      <c r="F40" s="24" t="s">
        <v>14</v>
      </c>
      <c r="G40" s="23" t="s">
        <v>21</v>
      </c>
      <c r="H40" s="25" t="s">
        <v>39</v>
      </c>
      <c r="I40" s="23" t="s">
        <v>16</v>
      </c>
      <c r="J40" s="23">
        <v>20000</v>
      </c>
      <c r="K40" s="30" t="s">
        <v>99</v>
      </c>
      <c r="L40" s="22" t="s">
        <v>22</v>
      </c>
    </row>
    <row r="41" spans="1:12" ht="20.399999999999999" x14ac:dyDescent="0.3">
      <c r="A41" s="31">
        <f t="shared" si="4"/>
        <v>35</v>
      </c>
      <c r="B41" s="21" t="s">
        <v>102</v>
      </c>
      <c r="C41" s="21" t="s">
        <v>103</v>
      </c>
      <c r="D41" s="23">
        <v>7000</v>
      </c>
      <c r="E41" s="23" t="s">
        <v>20</v>
      </c>
      <c r="F41" s="24" t="s">
        <v>14</v>
      </c>
      <c r="G41" s="23" t="s">
        <v>21</v>
      </c>
      <c r="H41" s="25" t="s">
        <v>39</v>
      </c>
      <c r="I41" s="23" t="s">
        <v>16</v>
      </c>
      <c r="J41" s="23">
        <f>D41*1.25</f>
        <v>8750</v>
      </c>
      <c r="K41" s="30" t="s">
        <v>99</v>
      </c>
      <c r="L41" s="22" t="s">
        <v>22</v>
      </c>
    </row>
    <row r="42" spans="1:12" ht="20.399999999999999" x14ac:dyDescent="0.3">
      <c r="A42" s="31">
        <f t="shared" si="4"/>
        <v>36</v>
      </c>
      <c r="B42" s="21" t="s">
        <v>104</v>
      </c>
      <c r="C42" s="21" t="s">
        <v>105</v>
      </c>
      <c r="D42" s="23">
        <v>17000</v>
      </c>
      <c r="E42" s="23" t="s">
        <v>20</v>
      </c>
      <c r="F42" s="24" t="s">
        <v>14</v>
      </c>
      <c r="G42" s="23"/>
      <c r="H42" s="25" t="s">
        <v>39</v>
      </c>
      <c r="I42" s="23" t="s">
        <v>106</v>
      </c>
      <c r="J42" s="23">
        <f>D42*1.25</f>
        <v>21250</v>
      </c>
      <c r="K42" s="30" t="s">
        <v>99</v>
      </c>
      <c r="L42" s="22" t="s">
        <v>22</v>
      </c>
    </row>
    <row r="43" spans="1:12" ht="20.399999999999999" x14ac:dyDescent="0.3">
      <c r="A43" s="31">
        <f t="shared" si="4"/>
        <v>37</v>
      </c>
      <c r="B43" s="22" t="s">
        <v>107</v>
      </c>
      <c r="C43" s="21" t="s">
        <v>108</v>
      </c>
      <c r="D43" s="23">
        <f t="shared" si="1"/>
        <v>6800</v>
      </c>
      <c r="E43" s="24" t="s">
        <v>80</v>
      </c>
      <c r="F43" s="24" t="s">
        <v>14</v>
      </c>
      <c r="G43" s="23"/>
      <c r="H43" s="25" t="s">
        <v>39</v>
      </c>
      <c r="I43" s="23" t="s">
        <v>16</v>
      </c>
      <c r="J43" s="23">
        <v>8500</v>
      </c>
      <c r="K43" s="30" t="s">
        <v>99</v>
      </c>
      <c r="L43" s="22" t="s">
        <v>22</v>
      </c>
    </row>
    <row r="44" spans="1:12" ht="20.399999999999999" x14ac:dyDescent="0.3">
      <c r="A44" s="31">
        <f t="shared" si="4"/>
        <v>38</v>
      </c>
      <c r="B44" s="22" t="s">
        <v>109</v>
      </c>
      <c r="C44" s="21" t="s">
        <v>110</v>
      </c>
      <c r="D44" s="23">
        <f t="shared" si="1"/>
        <v>4800</v>
      </c>
      <c r="E44" s="24" t="s">
        <v>80</v>
      </c>
      <c r="F44" s="24" t="s">
        <v>14</v>
      </c>
      <c r="G44" s="23"/>
      <c r="H44" s="25" t="s">
        <v>39</v>
      </c>
      <c r="I44" s="23" t="s">
        <v>16</v>
      </c>
      <c r="J44" s="23">
        <v>6000</v>
      </c>
      <c r="K44" s="30" t="s">
        <v>99</v>
      </c>
      <c r="L44" s="22" t="s">
        <v>22</v>
      </c>
    </row>
    <row r="45" spans="1:12" ht="20.399999999999999" x14ac:dyDescent="0.3">
      <c r="A45" s="31">
        <f t="shared" si="4"/>
        <v>39</v>
      </c>
      <c r="B45" s="21" t="s">
        <v>111</v>
      </c>
      <c r="C45" s="21" t="s">
        <v>112</v>
      </c>
      <c r="D45" s="23">
        <f t="shared" si="1"/>
        <v>6880</v>
      </c>
      <c r="E45" s="24" t="s">
        <v>80</v>
      </c>
      <c r="F45" s="24" t="s">
        <v>14</v>
      </c>
      <c r="G45" s="23"/>
      <c r="H45" s="25" t="s">
        <v>39</v>
      </c>
      <c r="I45" s="23" t="s">
        <v>16</v>
      </c>
      <c r="J45" s="23">
        <v>8600</v>
      </c>
      <c r="K45" s="30" t="s">
        <v>99</v>
      </c>
      <c r="L45" s="22" t="s">
        <v>22</v>
      </c>
    </row>
    <row r="46" spans="1:12" ht="20.399999999999999" x14ac:dyDescent="0.3">
      <c r="A46" s="31">
        <f t="shared" si="4"/>
        <v>40</v>
      </c>
      <c r="B46" s="21" t="s">
        <v>113</v>
      </c>
      <c r="C46" s="21" t="s">
        <v>114</v>
      </c>
      <c r="D46" s="23">
        <f t="shared" si="1"/>
        <v>12000</v>
      </c>
      <c r="E46" s="24" t="s">
        <v>80</v>
      </c>
      <c r="F46" s="24" t="s">
        <v>14</v>
      </c>
      <c r="G46" s="23"/>
      <c r="H46" s="25" t="s">
        <v>39</v>
      </c>
      <c r="I46" s="23" t="s">
        <v>16</v>
      </c>
      <c r="J46" s="23">
        <v>15000</v>
      </c>
      <c r="K46" s="30" t="s">
        <v>99</v>
      </c>
      <c r="L46" s="22" t="s">
        <v>22</v>
      </c>
    </row>
    <row r="47" spans="1:12" ht="20.399999999999999" x14ac:dyDescent="0.3">
      <c r="A47" s="31">
        <f t="shared" si="4"/>
        <v>41</v>
      </c>
      <c r="B47" s="21" t="s">
        <v>115</v>
      </c>
      <c r="C47" s="21" t="s">
        <v>116</v>
      </c>
      <c r="D47" s="23">
        <f t="shared" si="1"/>
        <v>11200</v>
      </c>
      <c r="E47" s="24" t="s">
        <v>80</v>
      </c>
      <c r="F47" s="24" t="s">
        <v>14</v>
      </c>
      <c r="G47" s="23"/>
      <c r="H47" s="25" t="s">
        <v>39</v>
      </c>
      <c r="I47" s="23" t="s">
        <v>16</v>
      </c>
      <c r="J47" s="23">
        <v>14000</v>
      </c>
      <c r="K47" s="30" t="s">
        <v>99</v>
      </c>
      <c r="L47" s="22" t="s">
        <v>22</v>
      </c>
    </row>
    <row r="48" spans="1:12" ht="20.399999999999999" x14ac:dyDescent="0.3">
      <c r="A48" s="31">
        <f t="shared" si="4"/>
        <v>42</v>
      </c>
      <c r="B48" s="21" t="s">
        <v>117</v>
      </c>
      <c r="C48" s="21" t="s">
        <v>118</v>
      </c>
      <c r="D48" s="23">
        <f t="shared" si="1"/>
        <v>3000</v>
      </c>
      <c r="E48" s="24" t="s">
        <v>80</v>
      </c>
      <c r="F48" s="24" t="s">
        <v>14</v>
      </c>
      <c r="G48" s="23"/>
      <c r="H48" s="25" t="s">
        <v>39</v>
      </c>
      <c r="I48" s="23" t="s">
        <v>16</v>
      </c>
      <c r="J48" s="23">
        <v>3750</v>
      </c>
      <c r="K48" s="30" t="s">
        <v>99</v>
      </c>
      <c r="L48" s="22" t="s">
        <v>22</v>
      </c>
    </row>
    <row r="49" spans="1:12" ht="20.399999999999999" x14ac:dyDescent="0.3">
      <c r="A49" s="31">
        <f t="shared" si="4"/>
        <v>43</v>
      </c>
      <c r="B49" s="21" t="s">
        <v>119</v>
      </c>
      <c r="C49" s="21" t="s">
        <v>120</v>
      </c>
      <c r="D49" s="23">
        <f t="shared" si="1"/>
        <v>3000</v>
      </c>
      <c r="E49" s="24" t="s">
        <v>80</v>
      </c>
      <c r="F49" s="24" t="s">
        <v>14</v>
      </c>
      <c r="G49" s="24"/>
      <c r="H49" s="25" t="s">
        <v>39</v>
      </c>
      <c r="I49" s="23" t="s">
        <v>16</v>
      </c>
      <c r="J49" s="23">
        <v>3750</v>
      </c>
      <c r="K49" s="30" t="s">
        <v>99</v>
      </c>
      <c r="L49" s="22" t="s">
        <v>22</v>
      </c>
    </row>
    <row r="50" spans="1:12" ht="20.399999999999999" x14ac:dyDescent="0.3">
      <c r="A50" s="31">
        <f t="shared" si="4"/>
        <v>44</v>
      </c>
      <c r="B50" s="21" t="s">
        <v>121</v>
      </c>
      <c r="C50" s="21" t="s">
        <v>122</v>
      </c>
      <c r="D50" s="23">
        <f t="shared" si="1"/>
        <v>1680</v>
      </c>
      <c r="E50" s="24" t="s">
        <v>80</v>
      </c>
      <c r="F50" s="24" t="s">
        <v>14</v>
      </c>
      <c r="G50" s="24"/>
      <c r="H50" s="25" t="s">
        <v>39</v>
      </c>
      <c r="I50" s="23" t="s">
        <v>16</v>
      </c>
      <c r="J50" s="23">
        <v>2100</v>
      </c>
      <c r="K50" s="30" t="s">
        <v>99</v>
      </c>
      <c r="L50" s="22" t="s">
        <v>22</v>
      </c>
    </row>
    <row r="51" spans="1:12" ht="20.399999999999999" x14ac:dyDescent="0.3">
      <c r="A51" s="31">
        <f t="shared" si="4"/>
        <v>45</v>
      </c>
      <c r="B51" s="21" t="s">
        <v>123</v>
      </c>
      <c r="C51" s="21" t="s">
        <v>124</v>
      </c>
      <c r="D51" s="23">
        <f t="shared" si="1"/>
        <v>7520</v>
      </c>
      <c r="E51" s="24" t="s">
        <v>80</v>
      </c>
      <c r="F51" s="24" t="s">
        <v>14</v>
      </c>
      <c r="G51" s="23"/>
      <c r="H51" s="25" t="s">
        <v>39</v>
      </c>
      <c r="I51" s="23" t="s">
        <v>16</v>
      </c>
      <c r="J51" s="23">
        <v>9400</v>
      </c>
      <c r="K51" s="30" t="s">
        <v>99</v>
      </c>
      <c r="L51" s="22" t="s">
        <v>22</v>
      </c>
    </row>
    <row r="52" spans="1:12" ht="20.399999999999999" x14ac:dyDescent="0.3">
      <c r="A52" s="31">
        <f t="shared" si="4"/>
        <v>46</v>
      </c>
      <c r="B52" s="21" t="s">
        <v>125</v>
      </c>
      <c r="C52" s="21" t="s">
        <v>126</v>
      </c>
      <c r="D52" s="23">
        <f t="shared" si="1"/>
        <v>4000</v>
      </c>
      <c r="E52" s="24" t="s">
        <v>80</v>
      </c>
      <c r="F52" s="24" t="s">
        <v>14</v>
      </c>
      <c r="G52" s="23"/>
      <c r="H52" s="25" t="s">
        <v>39</v>
      </c>
      <c r="I52" s="23">
        <v>1</v>
      </c>
      <c r="J52" s="23">
        <v>5000</v>
      </c>
      <c r="K52" s="30" t="s">
        <v>99</v>
      </c>
      <c r="L52" s="22" t="s">
        <v>22</v>
      </c>
    </row>
    <row r="53" spans="1:12" ht="20.399999999999999" x14ac:dyDescent="0.3">
      <c r="A53" s="31">
        <f t="shared" si="4"/>
        <v>47</v>
      </c>
      <c r="B53" s="21" t="s">
        <v>127</v>
      </c>
      <c r="C53" s="21" t="s">
        <v>128</v>
      </c>
      <c r="D53" s="23">
        <f t="shared" si="1"/>
        <v>9360</v>
      </c>
      <c r="E53" s="24" t="s">
        <v>80</v>
      </c>
      <c r="F53" s="24" t="s">
        <v>14</v>
      </c>
      <c r="G53" s="23"/>
      <c r="H53" s="25" t="s">
        <v>39</v>
      </c>
      <c r="I53" s="24" t="s">
        <v>16</v>
      </c>
      <c r="J53" s="23">
        <v>11700</v>
      </c>
      <c r="K53" s="30" t="s">
        <v>129</v>
      </c>
      <c r="L53" s="22" t="s">
        <v>22</v>
      </c>
    </row>
    <row r="54" spans="1:12" ht="30.6" x14ac:dyDescent="0.3">
      <c r="A54" s="31">
        <f t="shared" si="4"/>
        <v>48</v>
      </c>
      <c r="B54" s="22" t="s">
        <v>130</v>
      </c>
      <c r="C54" s="21" t="s">
        <v>131</v>
      </c>
      <c r="D54" s="23">
        <f t="shared" si="1"/>
        <v>4720</v>
      </c>
      <c r="E54" s="24" t="s">
        <v>80</v>
      </c>
      <c r="F54" s="24" t="s">
        <v>14</v>
      </c>
      <c r="G54" s="23"/>
      <c r="H54" s="25" t="s">
        <v>39</v>
      </c>
      <c r="I54" s="24" t="s">
        <v>16</v>
      </c>
      <c r="J54" s="23">
        <v>5900</v>
      </c>
      <c r="K54" s="30" t="s">
        <v>129</v>
      </c>
      <c r="L54" s="22" t="s">
        <v>22</v>
      </c>
    </row>
    <row r="55" spans="1:12" ht="20.399999999999999" x14ac:dyDescent="0.3">
      <c r="A55" s="31">
        <f t="shared" si="4"/>
        <v>49</v>
      </c>
      <c r="B55" s="22" t="s">
        <v>132</v>
      </c>
      <c r="C55" s="21" t="s">
        <v>133</v>
      </c>
      <c r="D55" s="23">
        <f t="shared" si="1"/>
        <v>13600</v>
      </c>
      <c r="E55" s="24" t="s">
        <v>80</v>
      </c>
      <c r="F55" s="24" t="s">
        <v>14</v>
      </c>
      <c r="G55" s="23"/>
      <c r="H55" s="25" t="s">
        <v>39</v>
      </c>
      <c r="I55" s="24" t="s">
        <v>16</v>
      </c>
      <c r="J55" s="23">
        <v>17000</v>
      </c>
      <c r="K55" s="30" t="s">
        <v>134</v>
      </c>
      <c r="L55" s="22" t="s">
        <v>22</v>
      </c>
    </row>
    <row r="56" spans="1:12" ht="20.399999999999999" x14ac:dyDescent="0.3">
      <c r="A56" s="31">
        <f t="shared" si="4"/>
        <v>50</v>
      </c>
      <c r="B56" s="22" t="s">
        <v>135</v>
      </c>
      <c r="C56" s="21" t="s">
        <v>136</v>
      </c>
      <c r="D56" s="23">
        <f t="shared" si="1"/>
        <v>58400</v>
      </c>
      <c r="E56" s="24" t="s">
        <v>31</v>
      </c>
      <c r="F56" s="24" t="s">
        <v>14</v>
      </c>
      <c r="G56" s="24" t="s">
        <v>15</v>
      </c>
      <c r="H56" s="25" t="s">
        <v>39</v>
      </c>
      <c r="I56" s="24" t="s">
        <v>16</v>
      </c>
      <c r="J56" s="23">
        <v>73000</v>
      </c>
      <c r="K56" s="30" t="s">
        <v>137</v>
      </c>
      <c r="L56" s="22" t="s">
        <v>17</v>
      </c>
    </row>
    <row r="57" spans="1:12" ht="20.399999999999999" x14ac:dyDescent="0.3">
      <c r="A57" s="31">
        <f t="shared" si="4"/>
        <v>51</v>
      </c>
      <c r="B57" s="22" t="s">
        <v>138</v>
      </c>
      <c r="C57" s="21" t="s">
        <v>139</v>
      </c>
      <c r="D57" s="23">
        <f t="shared" si="1"/>
        <v>4000</v>
      </c>
      <c r="E57" s="24" t="s">
        <v>80</v>
      </c>
      <c r="F57" s="24" t="s">
        <v>14</v>
      </c>
      <c r="G57" s="23"/>
      <c r="H57" s="25" t="s">
        <v>39</v>
      </c>
      <c r="I57" s="24" t="s">
        <v>16</v>
      </c>
      <c r="J57" s="23">
        <v>5000</v>
      </c>
      <c r="K57" s="30" t="s">
        <v>137</v>
      </c>
      <c r="L57" s="22" t="s">
        <v>22</v>
      </c>
    </row>
    <row r="58" spans="1:12" ht="20.399999999999999" x14ac:dyDescent="0.3">
      <c r="A58" s="31">
        <f t="shared" si="4"/>
        <v>52</v>
      </c>
      <c r="B58" s="22" t="s">
        <v>140</v>
      </c>
      <c r="C58" s="21" t="s">
        <v>141</v>
      </c>
      <c r="D58" s="23">
        <f t="shared" si="1"/>
        <v>19200</v>
      </c>
      <c r="E58" s="23" t="s">
        <v>80</v>
      </c>
      <c r="F58" s="24" t="s">
        <v>14</v>
      </c>
      <c r="G58" s="23"/>
      <c r="H58" s="25" t="s">
        <v>39</v>
      </c>
      <c r="I58" s="24" t="s">
        <v>16</v>
      </c>
      <c r="J58" s="23">
        <v>24000</v>
      </c>
      <c r="K58" s="30" t="s">
        <v>142</v>
      </c>
      <c r="L58" s="22" t="s">
        <v>22</v>
      </c>
    </row>
    <row r="59" spans="1:12" ht="20.399999999999999" x14ac:dyDescent="0.3">
      <c r="A59" s="31">
        <f t="shared" si="4"/>
        <v>53</v>
      </c>
      <c r="B59" s="22" t="s">
        <v>143</v>
      </c>
      <c r="C59" s="21" t="s">
        <v>144</v>
      </c>
      <c r="D59" s="23">
        <f t="shared" si="1"/>
        <v>53600</v>
      </c>
      <c r="E59" s="23" t="s">
        <v>20</v>
      </c>
      <c r="F59" s="24" t="s">
        <v>14</v>
      </c>
      <c r="G59" s="23" t="s">
        <v>21</v>
      </c>
      <c r="H59" s="25">
        <v>43435</v>
      </c>
      <c r="I59" s="24" t="s">
        <v>16</v>
      </c>
      <c r="J59" s="23">
        <v>67000</v>
      </c>
      <c r="K59" s="30" t="s">
        <v>59</v>
      </c>
      <c r="L59" s="22" t="s">
        <v>22</v>
      </c>
    </row>
    <row r="60" spans="1:12" ht="20.399999999999999" x14ac:dyDescent="0.3">
      <c r="A60" s="31">
        <f t="shared" si="4"/>
        <v>54</v>
      </c>
      <c r="B60" s="21" t="s">
        <v>145</v>
      </c>
      <c r="C60" s="21" t="s">
        <v>146</v>
      </c>
      <c r="D60" s="23">
        <f t="shared" si="1"/>
        <v>24000</v>
      </c>
      <c r="E60" s="23" t="s">
        <v>20</v>
      </c>
      <c r="F60" s="24" t="s">
        <v>14</v>
      </c>
      <c r="G60" s="23" t="s">
        <v>21</v>
      </c>
      <c r="H60" s="25">
        <v>43435</v>
      </c>
      <c r="I60" s="24" t="s">
        <v>16</v>
      </c>
      <c r="J60" s="23">
        <v>30000</v>
      </c>
      <c r="K60" s="30" t="s">
        <v>59</v>
      </c>
      <c r="L60" s="22" t="s">
        <v>22</v>
      </c>
    </row>
    <row r="61" spans="1:12" ht="40.799999999999997" x14ac:dyDescent="0.3">
      <c r="A61" s="31">
        <f t="shared" si="4"/>
        <v>55</v>
      </c>
      <c r="B61" s="22" t="s">
        <v>147</v>
      </c>
      <c r="C61" s="21" t="s">
        <v>148</v>
      </c>
      <c r="D61" s="23">
        <f t="shared" si="1"/>
        <v>24000</v>
      </c>
      <c r="E61" s="23" t="s">
        <v>20</v>
      </c>
      <c r="F61" s="24" t="s">
        <v>14</v>
      </c>
      <c r="G61" s="23"/>
      <c r="H61" s="25" t="s">
        <v>39</v>
      </c>
      <c r="I61" s="24" t="s">
        <v>16</v>
      </c>
      <c r="J61" s="23">
        <v>30000</v>
      </c>
      <c r="K61" s="30" t="s">
        <v>59</v>
      </c>
      <c r="L61" s="22" t="s">
        <v>22</v>
      </c>
    </row>
    <row r="62" spans="1:12" ht="20.399999999999999" x14ac:dyDescent="0.3">
      <c r="A62" s="31">
        <f t="shared" si="4"/>
        <v>56</v>
      </c>
      <c r="B62" s="22" t="s">
        <v>149</v>
      </c>
      <c r="C62" s="21" t="s">
        <v>150</v>
      </c>
      <c r="D62" s="23">
        <f t="shared" si="1"/>
        <v>16000</v>
      </c>
      <c r="E62" s="23" t="s">
        <v>151</v>
      </c>
      <c r="F62" s="24" t="s">
        <v>14</v>
      </c>
      <c r="G62" s="23" t="s">
        <v>21</v>
      </c>
      <c r="H62" s="25">
        <v>43435</v>
      </c>
      <c r="I62" s="24" t="s">
        <v>16</v>
      </c>
      <c r="J62" s="23">
        <v>20000</v>
      </c>
      <c r="K62" s="30" t="s">
        <v>152</v>
      </c>
      <c r="L62" s="22" t="s">
        <v>22</v>
      </c>
    </row>
    <row r="63" spans="1:12" ht="20.399999999999999" x14ac:dyDescent="0.3">
      <c r="A63" s="31">
        <f t="shared" si="4"/>
        <v>57</v>
      </c>
      <c r="B63" s="22" t="s">
        <v>153</v>
      </c>
      <c r="C63" s="21" t="s">
        <v>154</v>
      </c>
      <c r="D63" s="23">
        <f t="shared" si="1"/>
        <v>25600</v>
      </c>
      <c r="E63" s="23" t="s">
        <v>20</v>
      </c>
      <c r="F63" s="24" t="s">
        <v>14</v>
      </c>
      <c r="G63" s="23" t="s">
        <v>21</v>
      </c>
      <c r="H63" s="25">
        <v>43435</v>
      </c>
      <c r="I63" s="23" t="s">
        <v>16</v>
      </c>
      <c r="J63" s="23">
        <v>32000</v>
      </c>
      <c r="K63" s="30" t="s">
        <v>152</v>
      </c>
      <c r="L63" s="22" t="s">
        <v>22</v>
      </c>
    </row>
    <row r="64" spans="1:12" ht="20.399999999999999" x14ac:dyDescent="0.3">
      <c r="A64" s="31">
        <f t="shared" si="4"/>
        <v>58</v>
      </c>
      <c r="B64" s="22" t="s">
        <v>155</v>
      </c>
      <c r="C64" s="21" t="s">
        <v>156</v>
      </c>
      <c r="D64" s="23">
        <f t="shared" si="1"/>
        <v>32000</v>
      </c>
      <c r="E64" s="23" t="s">
        <v>80</v>
      </c>
      <c r="F64" s="24" t="s">
        <v>14</v>
      </c>
      <c r="G64" s="23"/>
      <c r="H64" s="25" t="s">
        <v>39</v>
      </c>
      <c r="I64" s="23" t="s">
        <v>16</v>
      </c>
      <c r="J64" s="23">
        <v>40000</v>
      </c>
      <c r="K64" s="30" t="s">
        <v>157</v>
      </c>
      <c r="L64" s="22" t="s">
        <v>22</v>
      </c>
    </row>
    <row r="65" spans="1:12" ht="20.399999999999999" x14ac:dyDescent="0.3">
      <c r="A65" s="31">
        <f t="shared" si="4"/>
        <v>59</v>
      </c>
      <c r="B65" s="22" t="s">
        <v>158</v>
      </c>
      <c r="C65" s="21" t="s">
        <v>159</v>
      </c>
      <c r="D65" s="23">
        <f t="shared" si="1"/>
        <v>29600</v>
      </c>
      <c r="E65" s="23" t="s">
        <v>20</v>
      </c>
      <c r="F65" s="24" t="s">
        <v>14</v>
      </c>
      <c r="G65" s="23" t="s">
        <v>21</v>
      </c>
      <c r="H65" s="25" t="s">
        <v>39</v>
      </c>
      <c r="I65" s="23" t="s">
        <v>16</v>
      </c>
      <c r="J65" s="23">
        <v>37000</v>
      </c>
      <c r="K65" s="30" t="s">
        <v>160</v>
      </c>
      <c r="L65" s="22" t="s">
        <v>22</v>
      </c>
    </row>
    <row r="66" spans="1:12" ht="20.399999999999999" x14ac:dyDescent="0.3">
      <c r="A66" s="31">
        <f t="shared" si="4"/>
        <v>60</v>
      </c>
      <c r="B66" s="22" t="s">
        <v>161</v>
      </c>
      <c r="C66" s="21" t="s">
        <v>162</v>
      </c>
      <c r="D66" s="23">
        <f t="shared" si="1"/>
        <v>9600</v>
      </c>
      <c r="E66" s="23" t="s">
        <v>20</v>
      </c>
      <c r="F66" s="24" t="s">
        <v>14</v>
      </c>
      <c r="G66" s="23" t="s">
        <v>21</v>
      </c>
      <c r="H66" s="25">
        <v>43435</v>
      </c>
      <c r="I66" s="24" t="s">
        <v>16</v>
      </c>
      <c r="J66" s="26">
        <v>12000</v>
      </c>
      <c r="K66" s="30" t="s">
        <v>163</v>
      </c>
      <c r="L66" s="22" t="s">
        <v>22</v>
      </c>
    </row>
    <row r="67" spans="1:12" ht="20.399999999999999" x14ac:dyDescent="0.3">
      <c r="A67" s="31">
        <f t="shared" si="4"/>
        <v>61</v>
      </c>
      <c r="B67" s="22" t="s">
        <v>164</v>
      </c>
      <c r="C67" s="21" t="s">
        <v>165</v>
      </c>
      <c r="D67" s="23">
        <f t="shared" si="1"/>
        <v>29600</v>
      </c>
      <c r="E67" s="23" t="s">
        <v>20</v>
      </c>
      <c r="F67" s="24" t="s">
        <v>14</v>
      </c>
      <c r="G67" s="23" t="s">
        <v>21</v>
      </c>
      <c r="H67" s="25">
        <v>43647</v>
      </c>
      <c r="I67" s="24" t="s">
        <v>16</v>
      </c>
      <c r="J67" s="23">
        <v>37000</v>
      </c>
      <c r="K67" s="30" t="s">
        <v>163</v>
      </c>
      <c r="L67" s="22" t="s">
        <v>22</v>
      </c>
    </row>
    <row r="68" spans="1:12" ht="20.399999999999999" x14ac:dyDescent="0.3">
      <c r="A68" s="31">
        <f t="shared" si="4"/>
        <v>62</v>
      </c>
      <c r="B68" s="22" t="s">
        <v>166</v>
      </c>
      <c r="C68" s="21" t="s">
        <v>167</v>
      </c>
      <c r="D68" s="23">
        <f t="shared" si="1"/>
        <v>5600</v>
      </c>
      <c r="E68" s="23" t="s">
        <v>20</v>
      </c>
      <c r="F68" s="24" t="s">
        <v>14</v>
      </c>
      <c r="G68" s="23" t="s">
        <v>21</v>
      </c>
      <c r="H68" s="25" t="s">
        <v>39</v>
      </c>
      <c r="I68" s="24" t="s">
        <v>16</v>
      </c>
      <c r="J68" s="23">
        <v>7000</v>
      </c>
      <c r="K68" s="30" t="s">
        <v>163</v>
      </c>
      <c r="L68" s="22" t="s">
        <v>22</v>
      </c>
    </row>
    <row r="69" spans="1:12" ht="20.399999999999999" x14ac:dyDescent="0.3">
      <c r="A69" s="31">
        <f t="shared" si="4"/>
        <v>63</v>
      </c>
      <c r="B69" s="22" t="s">
        <v>168</v>
      </c>
      <c r="C69" s="21" t="s">
        <v>169</v>
      </c>
      <c r="D69" s="23">
        <f t="shared" si="1"/>
        <v>16000</v>
      </c>
      <c r="E69" s="23" t="s">
        <v>80</v>
      </c>
      <c r="F69" s="24" t="s">
        <v>14</v>
      </c>
      <c r="G69" s="23"/>
      <c r="H69" s="25" t="s">
        <v>39</v>
      </c>
      <c r="I69" s="24" t="s">
        <v>16</v>
      </c>
      <c r="J69" s="23">
        <v>20000</v>
      </c>
      <c r="K69" s="30" t="s">
        <v>170</v>
      </c>
      <c r="L69" s="22" t="s">
        <v>22</v>
      </c>
    </row>
    <row r="70" spans="1:12" ht="20.399999999999999" x14ac:dyDescent="0.3">
      <c r="A70" s="31">
        <f t="shared" si="4"/>
        <v>64</v>
      </c>
      <c r="B70" s="22" t="s">
        <v>171</v>
      </c>
      <c r="C70" s="21" t="s">
        <v>172</v>
      </c>
      <c r="D70" s="23">
        <f t="shared" si="1"/>
        <v>10000</v>
      </c>
      <c r="E70" s="23" t="s">
        <v>80</v>
      </c>
      <c r="F70" s="24" t="s">
        <v>14</v>
      </c>
      <c r="G70" s="23"/>
      <c r="H70" s="25" t="s">
        <v>39</v>
      </c>
      <c r="I70" s="24" t="s">
        <v>16</v>
      </c>
      <c r="J70" s="23">
        <v>12500</v>
      </c>
      <c r="K70" s="30" t="s">
        <v>173</v>
      </c>
      <c r="L70" s="22" t="s">
        <v>22</v>
      </c>
    </row>
    <row r="71" spans="1:12" ht="20.399999999999999" x14ac:dyDescent="0.3">
      <c r="A71" s="31">
        <f t="shared" si="4"/>
        <v>65</v>
      </c>
      <c r="B71" s="22" t="s">
        <v>174</v>
      </c>
      <c r="C71" s="21" t="s">
        <v>175</v>
      </c>
      <c r="D71" s="23">
        <f t="shared" si="1"/>
        <v>2000</v>
      </c>
      <c r="E71" s="23" t="s">
        <v>80</v>
      </c>
      <c r="F71" s="24" t="s">
        <v>14</v>
      </c>
      <c r="G71" s="23"/>
      <c r="H71" s="25" t="s">
        <v>39</v>
      </c>
      <c r="I71" s="24" t="s">
        <v>16</v>
      </c>
      <c r="J71" s="23">
        <v>2500</v>
      </c>
      <c r="K71" s="30" t="s">
        <v>176</v>
      </c>
      <c r="L71" s="22" t="s">
        <v>22</v>
      </c>
    </row>
    <row r="72" spans="1:12" ht="20.399999999999999" x14ac:dyDescent="0.3">
      <c r="A72" s="31">
        <f t="shared" si="4"/>
        <v>66</v>
      </c>
      <c r="B72" s="22" t="s">
        <v>177</v>
      </c>
      <c r="C72" s="21" t="s">
        <v>178</v>
      </c>
      <c r="D72" s="23">
        <f t="shared" si="1"/>
        <v>80000</v>
      </c>
      <c r="E72" s="23" t="s">
        <v>20</v>
      </c>
      <c r="F72" s="24" t="s">
        <v>14</v>
      </c>
      <c r="G72" s="23" t="s">
        <v>21</v>
      </c>
      <c r="H72" s="25" t="s">
        <v>39</v>
      </c>
      <c r="I72" s="24" t="s">
        <v>16</v>
      </c>
      <c r="J72" s="23">
        <v>100000</v>
      </c>
      <c r="K72" s="28" t="s">
        <v>179</v>
      </c>
      <c r="L72" s="22" t="s">
        <v>22</v>
      </c>
    </row>
    <row r="73" spans="1:12" ht="20.399999999999999" x14ac:dyDescent="0.3">
      <c r="A73" s="31">
        <f t="shared" si="4"/>
        <v>67</v>
      </c>
      <c r="B73" s="22" t="s">
        <v>180</v>
      </c>
      <c r="C73" s="21" t="s">
        <v>181</v>
      </c>
      <c r="D73" s="23">
        <f t="shared" si="1"/>
        <v>24000</v>
      </c>
      <c r="E73" s="23" t="s">
        <v>80</v>
      </c>
      <c r="F73" s="24" t="s">
        <v>14</v>
      </c>
      <c r="G73" s="23" t="s">
        <v>21</v>
      </c>
      <c r="H73" s="25" t="s">
        <v>39</v>
      </c>
      <c r="I73" s="24" t="s">
        <v>16</v>
      </c>
      <c r="J73" s="23">
        <v>30000</v>
      </c>
      <c r="K73" s="28" t="s">
        <v>179</v>
      </c>
      <c r="L73" s="22" t="s">
        <v>22</v>
      </c>
    </row>
    <row r="74" spans="1:12" ht="20.399999999999999" x14ac:dyDescent="0.3">
      <c r="A74" s="31">
        <f t="shared" si="4"/>
        <v>68</v>
      </c>
      <c r="B74" s="22" t="s">
        <v>182</v>
      </c>
      <c r="C74" s="21" t="s">
        <v>178</v>
      </c>
      <c r="D74" s="23">
        <f t="shared" si="1"/>
        <v>14400</v>
      </c>
      <c r="E74" s="23" t="s">
        <v>80</v>
      </c>
      <c r="F74" s="24" t="s">
        <v>14</v>
      </c>
      <c r="G74" s="23" t="s">
        <v>21</v>
      </c>
      <c r="H74" s="25" t="s">
        <v>39</v>
      </c>
      <c r="I74" s="24" t="s">
        <v>16</v>
      </c>
      <c r="J74" s="23">
        <v>18000</v>
      </c>
      <c r="K74" s="28" t="s">
        <v>179</v>
      </c>
      <c r="L74" s="22" t="s">
        <v>22</v>
      </c>
    </row>
    <row r="75" spans="1:12" ht="20.399999999999999" x14ac:dyDescent="0.3">
      <c r="A75" s="31">
        <f t="shared" si="4"/>
        <v>69</v>
      </c>
      <c r="B75" s="22" t="s">
        <v>183</v>
      </c>
      <c r="C75" s="21" t="s">
        <v>178</v>
      </c>
      <c r="D75" s="23">
        <f t="shared" si="1"/>
        <v>46400</v>
      </c>
      <c r="E75" s="23" t="s">
        <v>80</v>
      </c>
      <c r="F75" s="24" t="s">
        <v>14</v>
      </c>
      <c r="G75" s="23" t="s">
        <v>21</v>
      </c>
      <c r="H75" s="25" t="s">
        <v>39</v>
      </c>
      <c r="I75" s="24" t="s">
        <v>16</v>
      </c>
      <c r="J75" s="23">
        <v>58000</v>
      </c>
      <c r="K75" s="30" t="s">
        <v>179</v>
      </c>
      <c r="L75" s="22" t="s">
        <v>22</v>
      </c>
    </row>
    <row r="76" spans="1:12" ht="20.399999999999999" x14ac:dyDescent="0.3">
      <c r="A76" s="31">
        <f t="shared" si="4"/>
        <v>70</v>
      </c>
      <c r="B76" s="22" t="s">
        <v>184</v>
      </c>
      <c r="C76" s="21" t="s">
        <v>185</v>
      </c>
      <c r="D76" s="23">
        <f t="shared" si="1"/>
        <v>11200</v>
      </c>
      <c r="E76" s="23" t="s">
        <v>80</v>
      </c>
      <c r="F76" s="24" t="s">
        <v>14</v>
      </c>
      <c r="G76" s="23"/>
      <c r="H76" s="25" t="s">
        <v>39</v>
      </c>
      <c r="I76" s="24" t="s">
        <v>16</v>
      </c>
      <c r="J76" s="23">
        <v>14000</v>
      </c>
      <c r="K76" s="30" t="s">
        <v>186</v>
      </c>
      <c r="L76" s="22" t="s">
        <v>22</v>
      </c>
    </row>
    <row r="77" spans="1:12" ht="20.399999999999999" x14ac:dyDescent="0.3">
      <c r="A77" s="31">
        <f t="shared" si="4"/>
        <v>71</v>
      </c>
      <c r="B77" s="22" t="s">
        <v>187</v>
      </c>
      <c r="C77" s="21" t="s">
        <v>188</v>
      </c>
      <c r="D77" s="23">
        <f t="shared" ref="D77:D95" si="5">J77/1.25</f>
        <v>33600</v>
      </c>
      <c r="E77" s="23" t="s">
        <v>80</v>
      </c>
      <c r="F77" s="24" t="s">
        <v>14</v>
      </c>
      <c r="G77" s="23"/>
      <c r="H77" s="25" t="s">
        <v>39</v>
      </c>
      <c r="I77" s="24" t="s">
        <v>16</v>
      </c>
      <c r="J77" s="23">
        <v>42000</v>
      </c>
      <c r="K77" s="28" t="s">
        <v>179</v>
      </c>
      <c r="L77" s="22" t="s">
        <v>22</v>
      </c>
    </row>
    <row r="78" spans="1:12" ht="20.399999999999999" x14ac:dyDescent="0.3">
      <c r="A78" s="31">
        <f t="shared" si="4"/>
        <v>72</v>
      </c>
      <c r="B78" s="22" t="s">
        <v>189</v>
      </c>
      <c r="C78" s="21" t="s">
        <v>178</v>
      </c>
      <c r="D78" s="23">
        <f t="shared" si="5"/>
        <v>16800</v>
      </c>
      <c r="E78" s="23" t="s">
        <v>80</v>
      </c>
      <c r="F78" s="24" t="s">
        <v>14</v>
      </c>
      <c r="G78" s="23"/>
      <c r="H78" s="25" t="s">
        <v>39</v>
      </c>
      <c r="I78" s="24" t="s">
        <v>16</v>
      </c>
      <c r="J78" s="23">
        <v>21000</v>
      </c>
      <c r="K78" s="28" t="s">
        <v>179</v>
      </c>
      <c r="L78" s="22" t="s">
        <v>22</v>
      </c>
    </row>
    <row r="79" spans="1:12" ht="20.399999999999999" x14ac:dyDescent="0.3">
      <c r="A79" s="31">
        <f t="shared" si="4"/>
        <v>73</v>
      </c>
      <c r="B79" s="22" t="s">
        <v>190</v>
      </c>
      <c r="C79" s="21" t="s">
        <v>178</v>
      </c>
      <c r="D79" s="23">
        <f t="shared" si="5"/>
        <v>38400</v>
      </c>
      <c r="E79" s="23" t="s">
        <v>20</v>
      </c>
      <c r="F79" s="24" t="s">
        <v>14</v>
      </c>
      <c r="G79" s="23" t="s">
        <v>21</v>
      </c>
      <c r="H79" s="25" t="s">
        <v>39</v>
      </c>
      <c r="I79" s="24" t="s">
        <v>16</v>
      </c>
      <c r="J79" s="23">
        <v>48000</v>
      </c>
      <c r="K79" s="28" t="s">
        <v>179</v>
      </c>
      <c r="L79" s="22" t="s">
        <v>22</v>
      </c>
    </row>
    <row r="80" spans="1:12" ht="20.399999999999999" x14ac:dyDescent="0.3">
      <c r="A80" s="31">
        <f t="shared" si="4"/>
        <v>74</v>
      </c>
      <c r="B80" s="22" t="s">
        <v>191</v>
      </c>
      <c r="C80" s="21" t="s">
        <v>178</v>
      </c>
      <c r="D80" s="23">
        <f t="shared" si="5"/>
        <v>37600</v>
      </c>
      <c r="E80" s="23" t="s">
        <v>20</v>
      </c>
      <c r="F80" s="24" t="s">
        <v>14</v>
      </c>
      <c r="G80" s="23" t="s">
        <v>21</v>
      </c>
      <c r="H80" s="25" t="s">
        <v>39</v>
      </c>
      <c r="I80" s="24" t="s">
        <v>16</v>
      </c>
      <c r="J80" s="23">
        <v>47000</v>
      </c>
      <c r="K80" s="28" t="s">
        <v>179</v>
      </c>
      <c r="L80" s="22" t="s">
        <v>22</v>
      </c>
    </row>
    <row r="81" spans="1:12" ht="20.399999999999999" x14ac:dyDescent="0.3">
      <c r="A81" s="31">
        <f t="shared" si="4"/>
        <v>75</v>
      </c>
      <c r="B81" s="22" t="s">
        <v>192</v>
      </c>
      <c r="C81" s="21" t="s">
        <v>193</v>
      </c>
      <c r="D81" s="23">
        <f t="shared" si="5"/>
        <v>8000</v>
      </c>
      <c r="E81" s="23" t="s">
        <v>80</v>
      </c>
      <c r="F81" s="24" t="s">
        <v>14</v>
      </c>
      <c r="G81" s="23"/>
      <c r="H81" s="25" t="s">
        <v>39</v>
      </c>
      <c r="I81" s="24" t="s">
        <v>16</v>
      </c>
      <c r="J81" s="23">
        <v>10000</v>
      </c>
      <c r="K81" s="28" t="s">
        <v>179</v>
      </c>
      <c r="L81" s="22" t="s">
        <v>22</v>
      </c>
    </row>
    <row r="82" spans="1:12" ht="20.399999999999999" x14ac:dyDescent="0.3">
      <c r="A82" s="31">
        <f t="shared" si="4"/>
        <v>76</v>
      </c>
      <c r="B82" s="22" t="s">
        <v>194</v>
      </c>
      <c r="C82" s="21" t="s">
        <v>195</v>
      </c>
      <c r="D82" s="23">
        <f t="shared" si="5"/>
        <v>1760</v>
      </c>
      <c r="E82" s="23" t="s">
        <v>80</v>
      </c>
      <c r="F82" s="24" t="s">
        <v>14</v>
      </c>
      <c r="G82" s="23"/>
      <c r="H82" s="25" t="s">
        <v>39</v>
      </c>
      <c r="I82" s="24" t="s">
        <v>16</v>
      </c>
      <c r="J82" s="23">
        <v>2200</v>
      </c>
      <c r="K82" s="28" t="s">
        <v>179</v>
      </c>
      <c r="L82" s="22" t="s">
        <v>22</v>
      </c>
    </row>
    <row r="83" spans="1:12" ht="30.6" x14ac:dyDescent="0.3">
      <c r="A83" s="31">
        <f t="shared" si="4"/>
        <v>77</v>
      </c>
      <c r="B83" s="22" t="s">
        <v>196</v>
      </c>
      <c r="C83" s="21" t="s">
        <v>197</v>
      </c>
      <c r="D83" s="23">
        <f t="shared" si="5"/>
        <v>48000</v>
      </c>
      <c r="E83" s="23" t="s">
        <v>80</v>
      </c>
      <c r="F83" s="24" t="s">
        <v>14</v>
      </c>
      <c r="G83" s="23"/>
      <c r="H83" s="25" t="s">
        <v>39</v>
      </c>
      <c r="I83" s="24" t="s">
        <v>16</v>
      </c>
      <c r="J83" s="23">
        <v>60000</v>
      </c>
      <c r="K83" s="28" t="s">
        <v>179</v>
      </c>
      <c r="L83" s="22" t="s">
        <v>22</v>
      </c>
    </row>
    <row r="84" spans="1:12" ht="20.399999999999999" x14ac:dyDescent="0.3">
      <c r="A84" s="31">
        <f t="shared" si="4"/>
        <v>78</v>
      </c>
      <c r="B84" s="22" t="s">
        <v>198</v>
      </c>
      <c r="C84" s="21" t="s">
        <v>199</v>
      </c>
      <c r="D84" s="23">
        <f t="shared" si="5"/>
        <v>6400</v>
      </c>
      <c r="E84" s="23" t="s">
        <v>80</v>
      </c>
      <c r="F84" s="24" t="s">
        <v>14</v>
      </c>
      <c r="G84" s="23"/>
      <c r="H84" s="25" t="s">
        <v>39</v>
      </c>
      <c r="I84" s="24" t="s">
        <v>16</v>
      </c>
      <c r="J84" s="23">
        <v>8000</v>
      </c>
      <c r="K84" s="28" t="s">
        <v>179</v>
      </c>
      <c r="L84" s="22" t="s">
        <v>22</v>
      </c>
    </row>
    <row r="85" spans="1:12" ht="20.399999999999999" x14ac:dyDescent="0.3">
      <c r="A85" s="31">
        <f t="shared" si="4"/>
        <v>79</v>
      </c>
      <c r="B85" s="22" t="s">
        <v>200</v>
      </c>
      <c r="C85" s="21" t="s">
        <v>201</v>
      </c>
      <c r="D85" s="23">
        <f t="shared" si="5"/>
        <v>36000</v>
      </c>
      <c r="E85" s="23" t="s">
        <v>80</v>
      </c>
      <c r="F85" s="24" t="s">
        <v>14</v>
      </c>
      <c r="G85" s="23"/>
      <c r="H85" s="25" t="s">
        <v>39</v>
      </c>
      <c r="I85" s="24" t="s">
        <v>16</v>
      </c>
      <c r="J85" s="23">
        <v>45000</v>
      </c>
      <c r="K85" s="28" t="s">
        <v>179</v>
      </c>
      <c r="L85" s="22" t="s">
        <v>22</v>
      </c>
    </row>
    <row r="86" spans="1:12" ht="20.399999999999999" x14ac:dyDescent="0.3">
      <c r="A86" s="31">
        <f t="shared" si="4"/>
        <v>80</v>
      </c>
      <c r="B86" s="22" t="s">
        <v>202</v>
      </c>
      <c r="C86" s="21" t="s">
        <v>203</v>
      </c>
      <c r="D86" s="23">
        <f t="shared" si="5"/>
        <v>29600</v>
      </c>
      <c r="E86" s="23" t="s">
        <v>80</v>
      </c>
      <c r="F86" s="24" t="s">
        <v>14</v>
      </c>
      <c r="G86" s="23"/>
      <c r="H86" s="25" t="s">
        <v>39</v>
      </c>
      <c r="I86" s="24" t="s">
        <v>16</v>
      </c>
      <c r="J86" s="23">
        <v>37000</v>
      </c>
      <c r="K86" s="28" t="s">
        <v>179</v>
      </c>
      <c r="L86" s="22" t="s">
        <v>22</v>
      </c>
    </row>
    <row r="87" spans="1:12" ht="20.399999999999999" x14ac:dyDescent="0.3">
      <c r="A87" s="31">
        <f t="shared" si="4"/>
        <v>81</v>
      </c>
      <c r="B87" s="22" t="s">
        <v>204</v>
      </c>
      <c r="C87" s="21" t="s">
        <v>205</v>
      </c>
      <c r="D87" s="23">
        <f t="shared" si="5"/>
        <v>20000</v>
      </c>
      <c r="E87" s="23" t="s">
        <v>80</v>
      </c>
      <c r="F87" s="24" t="s">
        <v>14</v>
      </c>
      <c r="G87" s="23"/>
      <c r="H87" s="25" t="s">
        <v>39</v>
      </c>
      <c r="I87" s="24" t="s">
        <v>16</v>
      </c>
      <c r="J87" s="23">
        <v>25000</v>
      </c>
      <c r="K87" s="28" t="s">
        <v>179</v>
      </c>
      <c r="L87" s="22" t="s">
        <v>22</v>
      </c>
    </row>
    <row r="88" spans="1:12" ht="20.399999999999999" x14ac:dyDescent="0.3">
      <c r="A88" s="31">
        <f t="shared" si="4"/>
        <v>82</v>
      </c>
      <c r="B88" s="22" t="s">
        <v>206</v>
      </c>
      <c r="C88" s="21" t="s">
        <v>207</v>
      </c>
      <c r="D88" s="23">
        <f t="shared" si="5"/>
        <v>24000</v>
      </c>
      <c r="E88" s="23" t="s">
        <v>80</v>
      </c>
      <c r="F88" s="24" t="s">
        <v>14</v>
      </c>
      <c r="G88" s="23"/>
      <c r="H88" s="25" t="s">
        <v>39</v>
      </c>
      <c r="I88" s="24" t="s">
        <v>16</v>
      </c>
      <c r="J88" s="23">
        <v>30000</v>
      </c>
      <c r="K88" s="28" t="s">
        <v>179</v>
      </c>
      <c r="L88" s="22" t="s">
        <v>22</v>
      </c>
    </row>
    <row r="89" spans="1:12" ht="20.399999999999999" x14ac:dyDescent="0.3">
      <c r="A89" s="31">
        <f t="shared" si="4"/>
        <v>83</v>
      </c>
      <c r="B89" s="22" t="s">
        <v>208</v>
      </c>
      <c r="C89" s="21" t="s">
        <v>209</v>
      </c>
      <c r="D89" s="23">
        <f t="shared" si="5"/>
        <v>8400</v>
      </c>
      <c r="E89" s="23" t="s">
        <v>80</v>
      </c>
      <c r="F89" s="24" t="s">
        <v>14</v>
      </c>
      <c r="G89" s="23"/>
      <c r="H89" s="25" t="s">
        <v>39</v>
      </c>
      <c r="I89" s="24" t="s">
        <v>16</v>
      </c>
      <c r="J89" s="23">
        <v>10500</v>
      </c>
      <c r="K89" s="28" t="s">
        <v>179</v>
      </c>
      <c r="L89" s="22" t="s">
        <v>22</v>
      </c>
    </row>
    <row r="90" spans="1:12" ht="20.399999999999999" x14ac:dyDescent="0.3">
      <c r="A90" s="31">
        <f t="shared" si="4"/>
        <v>84</v>
      </c>
      <c r="B90" s="22" t="s">
        <v>210</v>
      </c>
      <c r="C90" s="21" t="s">
        <v>211</v>
      </c>
      <c r="D90" s="23">
        <f t="shared" si="5"/>
        <v>6000</v>
      </c>
      <c r="E90" s="23" t="s">
        <v>80</v>
      </c>
      <c r="F90" s="24" t="s">
        <v>14</v>
      </c>
      <c r="G90" s="34"/>
      <c r="H90" s="25" t="s">
        <v>39</v>
      </c>
      <c r="I90" s="24" t="s">
        <v>16</v>
      </c>
      <c r="J90" s="23">
        <v>7500</v>
      </c>
      <c r="K90" s="30" t="s">
        <v>212</v>
      </c>
      <c r="L90" s="22" t="s">
        <v>22</v>
      </c>
    </row>
    <row r="91" spans="1:12" ht="20.399999999999999" x14ac:dyDescent="0.3">
      <c r="A91" s="31">
        <f t="shared" si="4"/>
        <v>85</v>
      </c>
      <c r="B91" s="22" t="s">
        <v>213</v>
      </c>
      <c r="C91" s="21" t="s">
        <v>214</v>
      </c>
      <c r="D91" s="23">
        <f t="shared" si="5"/>
        <v>8000</v>
      </c>
      <c r="E91" s="23" t="s">
        <v>80</v>
      </c>
      <c r="F91" s="24" t="s">
        <v>14</v>
      </c>
      <c r="G91" s="34"/>
      <c r="H91" s="25" t="s">
        <v>39</v>
      </c>
      <c r="I91" s="24" t="s">
        <v>16</v>
      </c>
      <c r="J91" s="23">
        <f>25860-J90-J92</f>
        <v>10000</v>
      </c>
      <c r="K91" s="30" t="s">
        <v>215</v>
      </c>
      <c r="L91" s="22" t="s">
        <v>22</v>
      </c>
    </row>
    <row r="92" spans="1:12" ht="20.399999999999999" x14ac:dyDescent="0.3">
      <c r="A92" s="31">
        <f t="shared" ref="A92:A93" si="6">A91+1</f>
        <v>86</v>
      </c>
      <c r="B92" s="22" t="s">
        <v>216</v>
      </c>
      <c r="C92" s="21" t="s">
        <v>217</v>
      </c>
      <c r="D92" s="23">
        <f t="shared" si="5"/>
        <v>6688</v>
      </c>
      <c r="E92" s="23" t="s">
        <v>80</v>
      </c>
      <c r="F92" s="24" t="s">
        <v>14</v>
      </c>
      <c r="G92" s="23"/>
      <c r="H92" s="25" t="s">
        <v>39</v>
      </c>
      <c r="I92" s="24" t="s">
        <v>16</v>
      </c>
      <c r="J92" s="23">
        <v>8360</v>
      </c>
      <c r="K92" s="30" t="s">
        <v>215</v>
      </c>
      <c r="L92" s="22" t="s">
        <v>22</v>
      </c>
    </row>
    <row r="93" spans="1:12" ht="20.399999999999999" x14ac:dyDescent="0.3">
      <c r="A93" s="21">
        <f t="shared" si="6"/>
        <v>87</v>
      </c>
      <c r="B93" s="22" t="s">
        <v>218</v>
      </c>
      <c r="C93" s="21" t="s">
        <v>219</v>
      </c>
      <c r="D93" s="23">
        <f t="shared" si="5"/>
        <v>24000</v>
      </c>
      <c r="E93" s="23" t="s">
        <v>21</v>
      </c>
      <c r="F93" s="24" t="s">
        <v>14</v>
      </c>
      <c r="G93" s="23" t="s">
        <v>21</v>
      </c>
      <c r="H93" s="25" t="s">
        <v>39</v>
      </c>
      <c r="I93" s="24" t="s">
        <v>16</v>
      </c>
      <c r="J93" s="23">
        <v>30000</v>
      </c>
      <c r="K93" s="30" t="s">
        <v>160</v>
      </c>
      <c r="L93" s="22" t="s">
        <v>22</v>
      </c>
    </row>
    <row r="94" spans="1:12" s="35" customFormat="1" ht="23.25" customHeight="1" x14ac:dyDescent="0.3">
      <c r="A94" s="21">
        <v>88</v>
      </c>
      <c r="B94" s="22" t="s">
        <v>220</v>
      </c>
      <c r="C94" s="21" t="s">
        <v>221</v>
      </c>
      <c r="D94" s="23">
        <f t="shared" si="5"/>
        <v>248200</v>
      </c>
      <c r="E94" s="23" t="s">
        <v>21</v>
      </c>
      <c r="F94" s="21" t="s">
        <v>14</v>
      </c>
      <c r="G94" s="23" t="s">
        <v>21</v>
      </c>
      <c r="H94" s="25" t="s">
        <v>39</v>
      </c>
      <c r="I94" s="21" t="s">
        <v>16</v>
      </c>
      <c r="J94" s="23">
        <v>310250</v>
      </c>
      <c r="K94" s="21">
        <v>3234</v>
      </c>
      <c r="L94" s="22" t="s">
        <v>29</v>
      </c>
    </row>
    <row r="95" spans="1:12" ht="24" customHeight="1" x14ac:dyDescent="0.3">
      <c r="A95" s="21">
        <v>89</v>
      </c>
      <c r="B95" s="22" t="s">
        <v>222</v>
      </c>
      <c r="C95" s="21" t="s">
        <v>223</v>
      </c>
      <c r="D95" s="23">
        <f t="shared" si="5"/>
        <v>113230</v>
      </c>
      <c r="E95" s="23" t="s">
        <v>80</v>
      </c>
      <c r="F95" s="24" t="s">
        <v>14</v>
      </c>
      <c r="G95" s="23"/>
      <c r="H95" s="25" t="s">
        <v>39</v>
      </c>
      <c r="I95" s="24" t="s">
        <v>16</v>
      </c>
      <c r="J95" s="23">
        <v>141537.5</v>
      </c>
      <c r="K95" s="21">
        <v>3232</v>
      </c>
      <c r="L95" s="22" t="s">
        <v>22</v>
      </c>
    </row>
    <row r="96" spans="1:12" ht="24" customHeight="1" x14ac:dyDescent="0.3">
      <c r="A96" s="21">
        <v>90</v>
      </c>
      <c r="B96" s="22" t="s">
        <v>231</v>
      </c>
      <c r="C96" s="21" t="s">
        <v>232</v>
      </c>
      <c r="D96" s="23">
        <v>23000</v>
      </c>
      <c r="E96" s="23" t="s">
        <v>21</v>
      </c>
      <c r="F96" s="24" t="s">
        <v>14</v>
      </c>
      <c r="G96" s="23"/>
      <c r="H96" s="25" t="s">
        <v>39</v>
      </c>
      <c r="I96" s="24" t="s">
        <v>16</v>
      </c>
      <c r="J96" s="23">
        <f>D96*1.25</f>
        <v>28750</v>
      </c>
      <c r="K96" s="21">
        <v>3222</v>
      </c>
      <c r="L96" s="22" t="s">
        <v>22</v>
      </c>
    </row>
    <row r="97" spans="1:10" x14ac:dyDescent="0.3">
      <c r="J97" s="38"/>
    </row>
    <row r="98" spans="1:10" s="37" customFormat="1" ht="10.199999999999999" x14ac:dyDescent="0.2">
      <c r="A98" s="37" t="s">
        <v>228</v>
      </c>
      <c r="J98" s="39"/>
    </row>
    <row r="99" spans="1:10" s="37" customFormat="1" ht="10.199999999999999" x14ac:dyDescent="0.2">
      <c r="A99" s="37" t="s">
        <v>233</v>
      </c>
      <c r="J99" s="39"/>
    </row>
    <row r="100" spans="1:10" x14ac:dyDescent="0.3">
      <c r="A100" s="36" t="s">
        <v>234</v>
      </c>
      <c r="J100" s="38"/>
    </row>
    <row r="101" spans="1:10" x14ac:dyDescent="0.3">
      <c r="A101" s="36"/>
    </row>
    <row r="102" spans="1:10" x14ac:dyDescent="0.3">
      <c r="A102" s="36"/>
      <c r="B102" s="36" t="s">
        <v>235</v>
      </c>
      <c r="C102" s="36"/>
      <c r="D102" s="36"/>
      <c r="E102" s="36"/>
      <c r="F102" s="36"/>
      <c r="G102" s="36"/>
      <c r="H102" s="36"/>
      <c r="I102" s="36"/>
    </row>
    <row r="103" spans="1:10" x14ac:dyDescent="0.3">
      <c r="A103" s="36"/>
      <c r="B103" s="36"/>
      <c r="C103" s="36"/>
      <c r="D103" s="36"/>
      <c r="E103" s="36"/>
      <c r="F103" s="36"/>
      <c r="G103" s="36"/>
      <c r="H103" s="36"/>
      <c r="I103" s="36"/>
    </row>
    <row r="104" spans="1:10" x14ac:dyDescent="0.3">
      <c r="A104" s="36"/>
      <c r="B104" s="36"/>
      <c r="C104" s="36"/>
      <c r="D104" s="36"/>
      <c r="E104" s="36"/>
      <c r="F104" s="36"/>
      <c r="G104" s="36"/>
      <c r="H104" s="36"/>
      <c r="I104" s="36"/>
    </row>
    <row r="105" spans="1:10" x14ac:dyDescent="0.3">
      <c r="A105" s="36"/>
      <c r="B105" s="36" t="s">
        <v>224</v>
      </c>
      <c r="C105" s="36"/>
      <c r="D105" s="36"/>
      <c r="E105" s="36"/>
      <c r="F105" s="36"/>
      <c r="G105" s="36" t="s">
        <v>225</v>
      </c>
      <c r="H105" s="36"/>
      <c r="I105" s="36"/>
    </row>
    <row r="106" spans="1:10" x14ac:dyDescent="0.3">
      <c r="B106" s="36" t="s">
        <v>226</v>
      </c>
      <c r="C106" s="36"/>
      <c r="D106" s="36"/>
      <c r="E106" s="36"/>
      <c r="F106" s="36" t="s">
        <v>227</v>
      </c>
      <c r="G106" s="36"/>
      <c r="H106" s="36"/>
      <c r="I106" s="36"/>
    </row>
  </sheetData>
  <pageMargins left="0.7" right="0.7" top="0.75" bottom="0.75" header="0.3" footer="0.3"/>
  <pageSetup paperSize="9" scale="96" orientation="landscape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korisnik546</dc:creator>
  <cp:lastModifiedBy>Tajnica</cp:lastModifiedBy>
  <cp:lastPrinted>2018-12-24T09:19:43Z</cp:lastPrinted>
  <dcterms:created xsi:type="dcterms:W3CDTF">2018-12-24T09:15:07Z</dcterms:created>
  <dcterms:modified xsi:type="dcterms:W3CDTF">2019-01-31T07:32:13Z</dcterms:modified>
</cp:coreProperties>
</file>