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46\Documents\2016\javna nabava\izvještaji i registri ugovora\"/>
    </mc:Choice>
  </mc:AlternateContent>
  <bookViews>
    <workbookView xWindow="0" yWindow="0" windowWidth="15480" windowHeight="11640"/>
  </bookViews>
  <sheets>
    <sheet name="List1" sheetId="1" r:id="rId1"/>
  </sheets>
  <definedNames>
    <definedName name="_xlnm.Print_Area" localSheetId="0">List1!$A$1:$P$107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7" i="1" l="1"/>
  <c r="A88" i="1" l="1"/>
  <c r="A89" i="1" s="1"/>
  <c r="A90" i="1" s="1"/>
  <c r="A91" i="1" s="1"/>
  <c r="A92" i="1" s="1"/>
  <c r="A93" i="1" s="1"/>
  <c r="A94" i="1" s="1"/>
  <c r="A95" i="1" s="1"/>
  <c r="H106" i="1" l="1"/>
  <c r="I106" i="1" s="1"/>
  <c r="I105" i="1"/>
  <c r="G104" i="1"/>
  <c r="H103" i="1"/>
  <c r="G103" i="1"/>
  <c r="H104" i="1" l="1"/>
  <c r="I104" i="1" s="1"/>
  <c r="I91" i="1"/>
  <c r="I92" i="1"/>
  <c r="I90" i="1"/>
  <c r="A81" i="1" l="1"/>
  <c r="A15" i="1"/>
  <c r="A24" i="1" s="1"/>
  <c r="A33" i="1" s="1"/>
  <c r="A42" i="1" s="1"/>
  <c r="A51" i="1" s="1"/>
  <c r="A60" i="1" s="1"/>
  <c r="A69" i="1" s="1"/>
  <c r="I99" i="1" l="1"/>
  <c r="A85" i="1" l="1"/>
  <c r="A96" i="1" l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</calcChain>
</file>

<file path=xl/sharedStrings.xml><?xml version="1.0" encoding="utf-8"?>
<sst xmlns="http://schemas.openxmlformats.org/spreadsheetml/2006/main" count="292" uniqueCount="148">
  <si>
    <t>REGISTAR SKLOPLJENIH UGOVORA U 2018.GODINI</t>
  </si>
  <si>
    <t>Red.br.</t>
  </si>
  <si>
    <t>Evidencijski broj</t>
  </si>
  <si>
    <t>Vrsta postupka</t>
  </si>
  <si>
    <t>Predmet nabave</t>
  </si>
  <si>
    <t>Rok na koji je skopljen ugovor</t>
  </si>
  <si>
    <t>Naziv ponuditelja</t>
  </si>
  <si>
    <t>Datum konačnog izvršenja</t>
  </si>
  <si>
    <t>Konačni isplaćen iznos</t>
  </si>
  <si>
    <t>Mlinarski proizvodi i tjestenina</t>
  </si>
  <si>
    <t>31.12.2018.</t>
  </si>
  <si>
    <t>Jednostavna nabava</t>
  </si>
  <si>
    <t>Prerađeno povrće i voće</t>
  </si>
  <si>
    <t xml:space="preserve">ŽITNJAK d.d.,Marijana Čavića 8, Zagreb </t>
  </si>
  <si>
    <t>JUHE, PROIZVODI OD KRUMPIRA I PUDING</t>
  </si>
  <si>
    <t>JAJA</t>
  </si>
  <si>
    <t>ŽIVOTINJSKA I BILJNA ULJA I MASNOĆE</t>
  </si>
  <si>
    <t>ZVIJEZDA d.o.o., M.Čavića 1</t>
  </si>
  <si>
    <t>OSTALI PREHRAMBENI PROIZVODI</t>
  </si>
  <si>
    <t>ŽITNJAK d.d.,Marijana Čavića 8, Zagreb</t>
  </si>
  <si>
    <t>PROIZVODI ZA ČIŠČENJE I POLIRANJE</t>
  </si>
  <si>
    <t>SAPONIA d.d., M.Gupca 2</t>
  </si>
  <si>
    <t>MATERIJAL ZA ČIŠČENJE</t>
  </si>
  <si>
    <t>PAPIRNATI PREDMETI</t>
  </si>
  <si>
    <t>T.IN.US.G.M.,Stjepana Fabijančića Jape 160</t>
  </si>
  <si>
    <t>PIĆA</t>
  </si>
  <si>
    <t>UREDSKI MATERIJAL</t>
  </si>
  <si>
    <t>EUROCOP d.o.o.,Siget 21,Novaki</t>
  </si>
  <si>
    <t>MATERIJAL ZA ZDRAVSTVENU ZAŠTITU</t>
  </si>
  <si>
    <t>MANDIS PHARM LJEKARNA ZAGREB</t>
  </si>
  <si>
    <t>GRUPA II. –TOALETNI PROIZVODI</t>
  </si>
  <si>
    <t>PRUŽANJE USLUGA SANITARNE ZAŠTITE</t>
  </si>
  <si>
    <t>72.</t>
  </si>
  <si>
    <t>ISPITIVANJE ORUĐA ZA RAD, UVJETA RADA I PROTUPOŽARNE ZAŠTITE</t>
  </si>
  <si>
    <t>ZIRS ,d.o.o., Ulica grada Vukovara 68, Zagreb</t>
  </si>
  <si>
    <t>02.01.2018.</t>
  </si>
  <si>
    <t>Lukač d.o.o.</t>
  </si>
  <si>
    <t>SIMBEX d.o.o.</t>
  </si>
  <si>
    <t>MATERIJAL ZA TEK. I INV. ODRŽAVANJE</t>
  </si>
  <si>
    <t>RAIMPEX</t>
  </si>
  <si>
    <t>KUHINJSKO POSUĐE I PRIBOR</t>
  </si>
  <si>
    <t>na narudžbenicu</t>
  </si>
  <si>
    <t>URIHO d.o.o.</t>
  </si>
  <si>
    <t>ZDRAVSTVENA KONTROLA RADNIKA</t>
  </si>
  <si>
    <t>Klara d.d.</t>
  </si>
  <si>
    <t>RAČUNALNE USLUGE održavanje aplikacije Dogma</t>
  </si>
  <si>
    <t>Zavod za j.zdravstvo A. Štampar</t>
  </si>
  <si>
    <t>Blink d.o.o.</t>
  </si>
  <si>
    <t>Sanatio d.o.o.</t>
  </si>
  <si>
    <t xml:space="preserve">GRUPA I. –MEDICINSKI POTROŠNI MATERIJAL I GRUPA III. –MEDICINSKI ANTISEPTICI I DEZINFICIJENSI </t>
  </si>
  <si>
    <t>ODVOZ OTPADA Biorazgradivi otpad, pl., staklena, metalna i drvena ambalaža, glomazni otpad</t>
  </si>
  <si>
    <t>Datum primjene</t>
  </si>
  <si>
    <t>29.01.2018.</t>
  </si>
  <si>
    <t>01.03.2018.</t>
  </si>
  <si>
    <t>28.02.2019.</t>
  </si>
  <si>
    <t>18.04.2018.</t>
  </si>
  <si>
    <t>Podravka d.d.</t>
  </si>
  <si>
    <t>STOLNO I POSTELJNO RUBLJE I ODJEĆA</t>
  </si>
  <si>
    <t>30.11.2018.</t>
  </si>
  <si>
    <t>01.12.2018.</t>
  </si>
  <si>
    <t>31.12.2019.</t>
  </si>
  <si>
    <t>01.03.2017.</t>
  </si>
  <si>
    <t>28.02.2018.</t>
  </si>
  <si>
    <t>narudžbenica</t>
  </si>
  <si>
    <t>Radna obuća</t>
  </si>
  <si>
    <t>Tapetarija Sinković d.o.o.</t>
  </si>
  <si>
    <t>Tapiciranje namještaja</t>
  </si>
  <si>
    <t>ZDRAVSTVENA KONTROLA PREHRANE</t>
  </si>
  <si>
    <t xml:space="preserve">Iznos narudžbenice ili sklopljenog ugovora (sa PDV-om) </t>
  </si>
  <si>
    <t>u tijeku</t>
  </si>
  <si>
    <t>BENEFIT KARLOVAC d.o.o.</t>
  </si>
  <si>
    <t>OIB</t>
  </si>
  <si>
    <t>iznos bez PDV-a</t>
  </si>
  <si>
    <t>PDV</t>
  </si>
  <si>
    <t>Usluga održavanja dizala</t>
  </si>
  <si>
    <t>Obrazloženje napomena</t>
  </si>
  <si>
    <t>ODJEĆA</t>
  </si>
  <si>
    <t xml:space="preserve">STOLNO </t>
  </si>
  <si>
    <t xml:space="preserve">POSTELJNO RUBLJE </t>
  </si>
  <si>
    <t>IVMAR</t>
  </si>
  <si>
    <t>Čišćenje klima uređaja i ventilacije</t>
  </si>
  <si>
    <t>Dizala Mihić d.o.o.</t>
  </si>
  <si>
    <t>EKO ATA d.o.o.</t>
  </si>
  <si>
    <t>Tehno</t>
  </si>
  <si>
    <t>Održavanje kuhinjske opreme</t>
  </si>
  <si>
    <t>Održavanje perilica rublja, sušara i valjaka</t>
  </si>
  <si>
    <t>E elmes</t>
  </si>
  <si>
    <t>Instalacijske usluge</t>
  </si>
  <si>
    <t>Instalacije Stepić d.o.o.</t>
  </si>
  <si>
    <t xml:space="preserve">Br.  ugovora </t>
  </si>
  <si>
    <t>Usluge sistematskih pregleda</t>
  </si>
  <si>
    <t>07.12.2018.</t>
  </si>
  <si>
    <t>Dom zdravlja Centar</t>
  </si>
  <si>
    <t>CPV</t>
  </si>
  <si>
    <t>16/18</t>
  </si>
  <si>
    <t>15610000-7</t>
  </si>
  <si>
    <t>14/18</t>
  </si>
  <si>
    <t>15330000-0</t>
  </si>
  <si>
    <t>15312000-8</t>
  </si>
  <si>
    <t>03142500-3</t>
  </si>
  <si>
    <t>15/18</t>
  </si>
  <si>
    <t>15400000-2</t>
  </si>
  <si>
    <t>13/18</t>
  </si>
  <si>
    <t>15890000-3</t>
  </si>
  <si>
    <t>39800000-0</t>
  </si>
  <si>
    <t>18/18</t>
  </si>
  <si>
    <t>39830000-9</t>
  </si>
  <si>
    <t>33760000-5</t>
  </si>
  <si>
    <t>10/18</t>
  </si>
  <si>
    <t>12/18</t>
  </si>
  <si>
    <t>6/18</t>
  </si>
  <si>
    <t>5/18</t>
  </si>
  <si>
    <t>11/18</t>
  </si>
  <si>
    <t>15900000-7</t>
  </si>
  <si>
    <t>22/18</t>
  </si>
  <si>
    <t>30190000-7</t>
  </si>
  <si>
    <t>4/18</t>
  </si>
  <si>
    <t>33140000-3</t>
  </si>
  <si>
    <t>3/18</t>
  </si>
  <si>
    <t>19/18</t>
  </si>
  <si>
    <t>31000000-6</t>
  </si>
  <si>
    <t>35/18</t>
  </si>
  <si>
    <t>39513000-1</t>
  </si>
  <si>
    <t>90920000-2</t>
  </si>
  <si>
    <t>1/18</t>
  </si>
  <si>
    <t>9/18</t>
  </si>
  <si>
    <t>85147000-1</t>
  </si>
  <si>
    <t>8/18</t>
  </si>
  <si>
    <t>85145000-7</t>
  </si>
  <si>
    <t>28/18</t>
  </si>
  <si>
    <t>72200000-7</t>
  </si>
  <si>
    <t>42/18</t>
  </si>
  <si>
    <t>33/18</t>
  </si>
  <si>
    <t>90513000-6</t>
  </si>
  <si>
    <t>1329/18</t>
  </si>
  <si>
    <t>18830000-6</t>
  </si>
  <si>
    <t>1169/18</t>
  </si>
  <si>
    <t>50850000-8</t>
  </si>
  <si>
    <t>32/18</t>
  </si>
  <si>
    <t>50750000-7</t>
  </si>
  <si>
    <t>39713000-3</t>
  </si>
  <si>
    <t>39221100-8</t>
  </si>
  <si>
    <t>50411000-9</t>
  </si>
  <si>
    <t>50800000-3</t>
  </si>
  <si>
    <t>K.G.V.H. EKO d.o.o.</t>
  </si>
  <si>
    <t>50700000-2</t>
  </si>
  <si>
    <t>8500000-9</t>
  </si>
  <si>
    <t>0053084642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</si>
</sst>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Calibri"/>
      <family val="2"/>
      <charset val="238"/>
    </font>
    <font>
      <sz val="8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/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7"/>
  <sheetViews>
    <sheetView tabSelected="1" topLeftCell="A106" zoomScale="80" zoomScaleNormal="80" workbookViewId="0">
      <selection activeCell="E113" sqref="E113"/>
    </sheetView>
  </sheetViews>
  <sheetFormatPr defaultRowHeight="15" x14ac:dyDescent="0.25"/>
  <cols>
    <col min="1" max="1" width="3.85546875" style="3" customWidth="1"/>
    <col min="2" max="2" width="3.42578125" style="3" customWidth="1"/>
    <col min="3" max="3" width="8.140625" style="42" customWidth="1"/>
    <col min="4" max="4" width="12.140625" style="3" customWidth="1"/>
    <col min="5" max="5" width="21.42578125" style="3" customWidth="1"/>
    <col min="6" max="16" width="14.85546875" style="3" customWidth="1"/>
  </cols>
  <sheetData>
    <row r="2" spans="1:16" ht="15.75" thickBot="1" x14ac:dyDescent="0.3"/>
    <row r="3" spans="1:16" ht="21" thickBot="1" x14ac:dyDescent="0.3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1"/>
    </row>
    <row r="4" spans="1:16" ht="44.25" customHeight="1" x14ac:dyDescent="0.25">
      <c r="A4" s="68" t="s">
        <v>1</v>
      </c>
      <c r="B4" s="68" t="s">
        <v>2</v>
      </c>
      <c r="C4" s="70" t="s">
        <v>89</v>
      </c>
      <c r="D4" s="51" t="s">
        <v>3</v>
      </c>
      <c r="E4" s="51" t="s">
        <v>4</v>
      </c>
      <c r="F4" s="51" t="s">
        <v>93</v>
      </c>
      <c r="G4" s="51" t="s">
        <v>72</v>
      </c>
      <c r="H4" s="51" t="s">
        <v>73</v>
      </c>
      <c r="I4" s="51" t="s">
        <v>68</v>
      </c>
      <c r="J4" s="51" t="s">
        <v>51</v>
      </c>
      <c r="K4" s="51" t="s">
        <v>5</v>
      </c>
      <c r="L4" s="51" t="s">
        <v>6</v>
      </c>
      <c r="M4" s="51" t="s">
        <v>71</v>
      </c>
      <c r="N4" s="51" t="s">
        <v>7</v>
      </c>
      <c r="O4" s="51" t="s">
        <v>8</v>
      </c>
      <c r="P4" s="51" t="s">
        <v>75</v>
      </c>
    </row>
    <row r="5" spans="1:16" ht="28.5" customHeight="1" thickBot="1" x14ac:dyDescent="0.3">
      <c r="A5" s="69"/>
      <c r="B5" s="69"/>
      <c r="C5" s="71"/>
      <c r="D5" s="61"/>
      <c r="E5" s="61"/>
      <c r="F5" s="52"/>
      <c r="G5" s="52"/>
      <c r="H5" s="52"/>
      <c r="I5" s="61"/>
      <c r="J5" s="52"/>
      <c r="K5" s="61"/>
      <c r="L5" s="61"/>
      <c r="M5" s="61"/>
      <c r="N5" s="61"/>
      <c r="O5" s="61"/>
      <c r="P5" s="61"/>
    </row>
    <row r="6" spans="1:16" ht="6" customHeight="1" x14ac:dyDescent="0.25">
      <c r="A6" s="53">
        <v>1</v>
      </c>
      <c r="B6" s="53">
        <v>2</v>
      </c>
      <c r="C6" s="72" t="s">
        <v>94</v>
      </c>
      <c r="D6" s="53" t="s">
        <v>11</v>
      </c>
      <c r="E6" s="53" t="s">
        <v>9</v>
      </c>
      <c r="F6" s="53" t="s">
        <v>95</v>
      </c>
      <c r="G6" s="53">
        <v>76000</v>
      </c>
      <c r="H6" s="53">
        <v>15321.91</v>
      </c>
      <c r="I6" s="73">
        <v>91321.91</v>
      </c>
      <c r="J6" s="53" t="s">
        <v>35</v>
      </c>
      <c r="K6" s="53" t="s">
        <v>10</v>
      </c>
      <c r="L6" s="53" t="s">
        <v>44</v>
      </c>
      <c r="M6" s="53">
        <v>76842508189</v>
      </c>
      <c r="N6" s="53" t="s">
        <v>10</v>
      </c>
      <c r="O6" s="73">
        <v>63772.14</v>
      </c>
      <c r="P6" s="53"/>
    </row>
    <row r="7" spans="1:16" ht="6" customHeight="1" x14ac:dyDescent="0.25">
      <c r="A7" s="50"/>
      <c r="B7" s="50"/>
      <c r="C7" s="63"/>
      <c r="D7" s="50"/>
      <c r="E7" s="50"/>
      <c r="F7" s="50"/>
      <c r="G7" s="50"/>
      <c r="H7" s="50"/>
      <c r="I7" s="60"/>
      <c r="J7" s="50"/>
      <c r="K7" s="50"/>
      <c r="L7" s="50"/>
      <c r="M7" s="50"/>
      <c r="N7" s="50"/>
      <c r="O7" s="60"/>
      <c r="P7" s="50"/>
    </row>
    <row r="8" spans="1:16" ht="6" customHeight="1" x14ac:dyDescent="0.25">
      <c r="A8" s="50"/>
      <c r="B8" s="50"/>
      <c r="C8" s="63"/>
      <c r="D8" s="50"/>
      <c r="E8" s="50"/>
      <c r="F8" s="50"/>
      <c r="G8" s="50"/>
      <c r="H8" s="50"/>
      <c r="I8" s="60"/>
      <c r="J8" s="50"/>
      <c r="K8" s="50"/>
      <c r="L8" s="50"/>
      <c r="M8" s="50"/>
      <c r="N8" s="50"/>
      <c r="O8" s="60"/>
      <c r="P8" s="50"/>
    </row>
    <row r="9" spans="1:16" ht="6" customHeight="1" x14ac:dyDescent="0.25">
      <c r="A9" s="50"/>
      <c r="B9" s="50"/>
      <c r="C9" s="63"/>
      <c r="D9" s="50"/>
      <c r="E9" s="50"/>
      <c r="F9" s="50"/>
      <c r="G9" s="50"/>
      <c r="H9" s="50"/>
      <c r="I9" s="60"/>
      <c r="J9" s="50"/>
      <c r="K9" s="50"/>
      <c r="L9" s="50"/>
      <c r="M9" s="50"/>
      <c r="N9" s="50"/>
      <c r="O9" s="60"/>
      <c r="P9" s="50"/>
    </row>
    <row r="10" spans="1:16" ht="6" customHeight="1" x14ac:dyDescent="0.25">
      <c r="A10" s="50"/>
      <c r="B10" s="50"/>
      <c r="C10" s="63"/>
      <c r="D10" s="50"/>
      <c r="E10" s="50"/>
      <c r="F10" s="50"/>
      <c r="G10" s="50"/>
      <c r="H10" s="50"/>
      <c r="I10" s="60"/>
      <c r="J10" s="50"/>
      <c r="K10" s="50"/>
      <c r="L10" s="50"/>
      <c r="M10" s="50"/>
      <c r="N10" s="50"/>
      <c r="O10" s="60"/>
      <c r="P10" s="50"/>
    </row>
    <row r="11" spans="1:16" ht="6" customHeight="1" x14ac:dyDescent="0.25">
      <c r="A11" s="50"/>
      <c r="B11" s="50"/>
      <c r="C11" s="63"/>
      <c r="D11" s="50"/>
      <c r="E11" s="50"/>
      <c r="F11" s="50"/>
      <c r="G11" s="50"/>
      <c r="H11" s="50"/>
      <c r="I11" s="60"/>
      <c r="J11" s="50"/>
      <c r="K11" s="50"/>
      <c r="L11" s="50"/>
      <c r="M11" s="50"/>
      <c r="N11" s="50"/>
      <c r="O11" s="60"/>
      <c r="P11" s="50"/>
    </row>
    <row r="12" spans="1:16" ht="6" customHeight="1" x14ac:dyDescent="0.25">
      <c r="A12" s="50"/>
      <c r="B12" s="50"/>
      <c r="C12" s="63"/>
      <c r="D12" s="50"/>
      <c r="E12" s="50"/>
      <c r="F12" s="50"/>
      <c r="G12" s="50"/>
      <c r="H12" s="50"/>
      <c r="I12" s="60"/>
      <c r="J12" s="50"/>
      <c r="K12" s="50"/>
      <c r="L12" s="50"/>
      <c r="M12" s="50"/>
      <c r="N12" s="50"/>
      <c r="O12" s="60"/>
      <c r="P12" s="50"/>
    </row>
    <row r="13" spans="1:16" ht="6" customHeight="1" x14ac:dyDescent="0.25">
      <c r="A13" s="50"/>
      <c r="B13" s="50"/>
      <c r="C13" s="63"/>
      <c r="D13" s="50"/>
      <c r="E13" s="50"/>
      <c r="F13" s="50"/>
      <c r="G13" s="50"/>
      <c r="H13" s="50"/>
      <c r="I13" s="60"/>
      <c r="J13" s="50"/>
      <c r="K13" s="50"/>
      <c r="L13" s="50"/>
      <c r="M13" s="50"/>
      <c r="N13" s="50"/>
      <c r="O13" s="60"/>
      <c r="P13" s="50"/>
    </row>
    <row r="14" spans="1:16" ht="6" customHeight="1" x14ac:dyDescent="0.25">
      <c r="A14" s="50"/>
      <c r="B14" s="50"/>
      <c r="C14" s="63"/>
      <c r="D14" s="50"/>
      <c r="E14" s="50"/>
      <c r="F14" s="50"/>
      <c r="G14" s="50"/>
      <c r="H14" s="50"/>
      <c r="I14" s="60"/>
      <c r="J14" s="50"/>
      <c r="K14" s="50"/>
      <c r="L14" s="50"/>
      <c r="M14" s="50"/>
      <c r="N14" s="50"/>
      <c r="O14" s="60"/>
      <c r="P14" s="50"/>
    </row>
    <row r="15" spans="1:16" ht="6.75" customHeight="1" x14ac:dyDescent="0.25">
      <c r="A15" s="50">
        <f>A6+1</f>
        <v>2</v>
      </c>
      <c r="B15" s="50">
        <v>7</v>
      </c>
      <c r="C15" s="63" t="s">
        <v>96</v>
      </c>
      <c r="D15" s="50" t="s">
        <v>11</v>
      </c>
      <c r="E15" s="50" t="s">
        <v>12</v>
      </c>
      <c r="F15" s="50" t="s">
        <v>97</v>
      </c>
      <c r="G15" s="50">
        <v>147441.29999999999</v>
      </c>
      <c r="H15" s="50">
        <v>36860.33</v>
      </c>
      <c r="I15" s="60">
        <v>184301.63</v>
      </c>
      <c r="J15" s="50" t="s">
        <v>35</v>
      </c>
      <c r="K15" s="50" t="s">
        <v>10</v>
      </c>
      <c r="L15" s="50" t="s">
        <v>13</v>
      </c>
      <c r="M15" s="56">
        <v>25435300118</v>
      </c>
      <c r="N15" s="50" t="s">
        <v>10</v>
      </c>
      <c r="O15" s="60">
        <v>152039.67999999999</v>
      </c>
      <c r="P15" s="56"/>
    </row>
    <row r="16" spans="1:16" ht="6.75" customHeight="1" x14ac:dyDescent="0.25">
      <c r="A16" s="50"/>
      <c r="B16" s="50"/>
      <c r="C16" s="63"/>
      <c r="D16" s="50"/>
      <c r="E16" s="50"/>
      <c r="F16" s="50"/>
      <c r="G16" s="50"/>
      <c r="H16" s="50"/>
      <c r="I16" s="60"/>
      <c r="J16" s="50"/>
      <c r="K16" s="50"/>
      <c r="L16" s="50"/>
      <c r="M16" s="56"/>
      <c r="N16" s="50"/>
      <c r="O16" s="60"/>
      <c r="P16" s="56"/>
    </row>
    <row r="17" spans="1:16" ht="6.75" customHeight="1" x14ac:dyDescent="0.25">
      <c r="A17" s="50"/>
      <c r="B17" s="50"/>
      <c r="C17" s="63"/>
      <c r="D17" s="50"/>
      <c r="E17" s="50"/>
      <c r="F17" s="50"/>
      <c r="G17" s="50"/>
      <c r="H17" s="50"/>
      <c r="I17" s="60"/>
      <c r="J17" s="50"/>
      <c r="K17" s="50"/>
      <c r="L17" s="50"/>
      <c r="M17" s="56"/>
      <c r="N17" s="50"/>
      <c r="O17" s="60"/>
      <c r="P17" s="56"/>
    </row>
    <row r="18" spans="1:16" ht="6.75" customHeight="1" x14ac:dyDescent="0.25">
      <c r="A18" s="50"/>
      <c r="B18" s="50"/>
      <c r="C18" s="63"/>
      <c r="D18" s="50"/>
      <c r="E18" s="50"/>
      <c r="F18" s="50"/>
      <c r="G18" s="50"/>
      <c r="H18" s="50"/>
      <c r="I18" s="60"/>
      <c r="J18" s="50"/>
      <c r="K18" s="50"/>
      <c r="L18" s="50"/>
      <c r="M18" s="56"/>
      <c r="N18" s="50"/>
      <c r="O18" s="60"/>
      <c r="P18" s="56"/>
    </row>
    <row r="19" spans="1:16" ht="6.75" customHeight="1" x14ac:dyDescent="0.25">
      <c r="A19" s="50"/>
      <c r="B19" s="50"/>
      <c r="C19" s="63"/>
      <c r="D19" s="50"/>
      <c r="E19" s="50"/>
      <c r="F19" s="50"/>
      <c r="G19" s="50"/>
      <c r="H19" s="50"/>
      <c r="I19" s="60"/>
      <c r="J19" s="50"/>
      <c r="K19" s="50"/>
      <c r="L19" s="50"/>
      <c r="M19" s="56"/>
      <c r="N19" s="50"/>
      <c r="O19" s="60"/>
      <c r="P19" s="56"/>
    </row>
    <row r="20" spans="1:16" ht="6.75" customHeight="1" x14ac:dyDescent="0.25">
      <c r="A20" s="50"/>
      <c r="B20" s="50"/>
      <c r="C20" s="63"/>
      <c r="D20" s="50"/>
      <c r="E20" s="50"/>
      <c r="F20" s="50"/>
      <c r="G20" s="50"/>
      <c r="H20" s="50"/>
      <c r="I20" s="60"/>
      <c r="J20" s="50"/>
      <c r="K20" s="50"/>
      <c r="L20" s="50"/>
      <c r="M20" s="56"/>
      <c r="N20" s="50"/>
      <c r="O20" s="60"/>
      <c r="P20" s="56"/>
    </row>
    <row r="21" spans="1:16" ht="6.75" customHeight="1" x14ac:dyDescent="0.25">
      <c r="A21" s="50"/>
      <c r="B21" s="50"/>
      <c r="C21" s="63"/>
      <c r="D21" s="50"/>
      <c r="E21" s="50"/>
      <c r="F21" s="50"/>
      <c r="G21" s="50"/>
      <c r="H21" s="50"/>
      <c r="I21" s="60"/>
      <c r="J21" s="50"/>
      <c r="K21" s="50"/>
      <c r="L21" s="50"/>
      <c r="M21" s="56"/>
      <c r="N21" s="50"/>
      <c r="O21" s="60"/>
      <c r="P21" s="56"/>
    </row>
    <row r="22" spans="1:16" ht="6.75" customHeight="1" x14ac:dyDescent="0.25">
      <c r="A22" s="50"/>
      <c r="B22" s="50"/>
      <c r="C22" s="63"/>
      <c r="D22" s="50"/>
      <c r="E22" s="50"/>
      <c r="F22" s="50"/>
      <c r="G22" s="50"/>
      <c r="H22" s="50"/>
      <c r="I22" s="60"/>
      <c r="J22" s="50"/>
      <c r="K22" s="50"/>
      <c r="L22" s="50"/>
      <c r="M22" s="56"/>
      <c r="N22" s="50"/>
      <c r="O22" s="60"/>
      <c r="P22" s="56"/>
    </row>
    <row r="23" spans="1:16" ht="6.75" customHeight="1" x14ac:dyDescent="0.25">
      <c r="A23" s="50"/>
      <c r="B23" s="50"/>
      <c r="C23" s="63"/>
      <c r="D23" s="50"/>
      <c r="E23" s="50"/>
      <c r="F23" s="50"/>
      <c r="G23" s="50"/>
      <c r="H23" s="50"/>
      <c r="I23" s="60"/>
      <c r="J23" s="50"/>
      <c r="K23" s="50"/>
      <c r="L23" s="50"/>
      <c r="M23" s="56"/>
      <c r="N23" s="50"/>
      <c r="O23" s="60"/>
      <c r="P23" s="56"/>
    </row>
    <row r="24" spans="1:16" ht="6" customHeight="1" x14ac:dyDescent="0.25">
      <c r="A24" s="50">
        <f t="shared" ref="A24" si="0">A15+1</f>
        <v>3</v>
      </c>
      <c r="B24" s="50">
        <v>9</v>
      </c>
      <c r="C24" s="63" t="s">
        <v>108</v>
      </c>
      <c r="D24" s="50" t="s">
        <v>11</v>
      </c>
      <c r="E24" s="50" t="s">
        <v>14</v>
      </c>
      <c r="F24" s="50" t="s">
        <v>98</v>
      </c>
      <c r="G24" s="50">
        <v>43680.3</v>
      </c>
      <c r="H24" s="50">
        <v>10920.08</v>
      </c>
      <c r="I24" s="60">
        <v>54600.38</v>
      </c>
      <c r="J24" s="50" t="s">
        <v>35</v>
      </c>
      <c r="K24" s="50" t="s">
        <v>10</v>
      </c>
      <c r="L24" s="50" t="s">
        <v>56</v>
      </c>
      <c r="M24" s="50">
        <v>18928523252</v>
      </c>
      <c r="N24" s="50" t="s">
        <v>10</v>
      </c>
      <c r="O24" s="60">
        <v>48791.44</v>
      </c>
      <c r="P24" s="50"/>
    </row>
    <row r="25" spans="1:16" ht="6" customHeight="1" x14ac:dyDescent="0.25">
      <c r="A25" s="50"/>
      <c r="B25" s="50"/>
      <c r="C25" s="63"/>
      <c r="D25" s="50"/>
      <c r="E25" s="50"/>
      <c r="F25" s="50"/>
      <c r="G25" s="50"/>
      <c r="H25" s="50"/>
      <c r="I25" s="60"/>
      <c r="J25" s="50"/>
      <c r="K25" s="50"/>
      <c r="L25" s="50"/>
      <c r="M25" s="50"/>
      <c r="N25" s="50"/>
      <c r="O25" s="60"/>
      <c r="P25" s="50"/>
    </row>
    <row r="26" spans="1:16" ht="6" customHeight="1" x14ac:dyDescent="0.25">
      <c r="A26" s="50"/>
      <c r="B26" s="50"/>
      <c r="C26" s="63"/>
      <c r="D26" s="50"/>
      <c r="E26" s="50"/>
      <c r="F26" s="50"/>
      <c r="G26" s="50"/>
      <c r="H26" s="50"/>
      <c r="I26" s="60"/>
      <c r="J26" s="50"/>
      <c r="K26" s="50"/>
      <c r="L26" s="50"/>
      <c r="M26" s="50"/>
      <c r="N26" s="50"/>
      <c r="O26" s="60"/>
      <c r="P26" s="50"/>
    </row>
    <row r="27" spans="1:16" ht="6" customHeight="1" x14ac:dyDescent="0.25">
      <c r="A27" s="50"/>
      <c r="B27" s="50"/>
      <c r="C27" s="63"/>
      <c r="D27" s="50"/>
      <c r="E27" s="50"/>
      <c r="F27" s="50"/>
      <c r="G27" s="50"/>
      <c r="H27" s="50"/>
      <c r="I27" s="60"/>
      <c r="J27" s="50"/>
      <c r="K27" s="50"/>
      <c r="L27" s="50"/>
      <c r="M27" s="50"/>
      <c r="N27" s="50"/>
      <c r="O27" s="60"/>
      <c r="P27" s="50"/>
    </row>
    <row r="28" spans="1:16" ht="6" customHeight="1" x14ac:dyDescent="0.25">
      <c r="A28" s="50"/>
      <c r="B28" s="50"/>
      <c r="C28" s="63"/>
      <c r="D28" s="50"/>
      <c r="E28" s="50"/>
      <c r="F28" s="50"/>
      <c r="G28" s="50"/>
      <c r="H28" s="50"/>
      <c r="I28" s="60"/>
      <c r="J28" s="50"/>
      <c r="K28" s="50"/>
      <c r="L28" s="50"/>
      <c r="M28" s="50"/>
      <c r="N28" s="50"/>
      <c r="O28" s="60"/>
      <c r="P28" s="50"/>
    </row>
    <row r="29" spans="1:16" ht="6" customHeight="1" x14ac:dyDescent="0.25">
      <c r="A29" s="50"/>
      <c r="B29" s="50"/>
      <c r="C29" s="63"/>
      <c r="D29" s="50"/>
      <c r="E29" s="50"/>
      <c r="F29" s="50"/>
      <c r="G29" s="50"/>
      <c r="H29" s="50"/>
      <c r="I29" s="60"/>
      <c r="J29" s="50"/>
      <c r="K29" s="50"/>
      <c r="L29" s="50"/>
      <c r="M29" s="50"/>
      <c r="N29" s="50"/>
      <c r="O29" s="60"/>
      <c r="P29" s="50"/>
    </row>
    <row r="30" spans="1:16" ht="6" customHeight="1" x14ac:dyDescent="0.25">
      <c r="A30" s="50"/>
      <c r="B30" s="50"/>
      <c r="C30" s="63"/>
      <c r="D30" s="50"/>
      <c r="E30" s="50"/>
      <c r="F30" s="50"/>
      <c r="G30" s="50"/>
      <c r="H30" s="50"/>
      <c r="I30" s="60"/>
      <c r="J30" s="50"/>
      <c r="K30" s="50"/>
      <c r="L30" s="50"/>
      <c r="M30" s="50"/>
      <c r="N30" s="50"/>
      <c r="O30" s="60"/>
      <c r="P30" s="50"/>
    </row>
    <row r="31" spans="1:16" ht="6" customHeight="1" x14ac:dyDescent="0.25">
      <c r="A31" s="50"/>
      <c r="B31" s="50"/>
      <c r="C31" s="63"/>
      <c r="D31" s="50"/>
      <c r="E31" s="50"/>
      <c r="F31" s="50"/>
      <c r="G31" s="50"/>
      <c r="H31" s="50"/>
      <c r="I31" s="60"/>
      <c r="J31" s="50"/>
      <c r="K31" s="50"/>
      <c r="L31" s="50"/>
      <c r="M31" s="50"/>
      <c r="N31" s="50"/>
      <c r="O31" s="60"/>
      <c r="P31" s="50"/>
    </row>
    <row r="32" spans="1:16" ht="6" customHeight="1" x14ac:dyDescent="0.25">
      <c r="A32" s="50"/>
      <c r="B32" s="50"/>
      <c r="C32" s="63"/>
      <c r="D32" s="50"/>
      <c r="E32" s="50"/>
      <c r="F32" s="50"/>
      <c r="G32" s="50"/>
      <c r="H32" s="50"/>
      <c r="I32" s="60"/>
      <c r="J32" s="50"/>
      <c r="K32" s="50"/>
      <c r="L32" s="50"/>
      <c r="M32" s="50"/>
      <c r="N32" s="50"/>
      <c r="O32" s="60"/>
      <c r="P32" s="50"/>
    </row>
    <row r="33" spans="1:16" ht="7.5" customHeight="1" x14ac:dyDescent="0.25">
      <c r="A33" s="50">
        <f t="shared" ref="A33" si="1">A24+1</f>
        <v>4</v>
      </c>
      <c r="B33" s="50">
        <v>10</v>
      </c>
      <c r="C33" s="63" t="s">
        <v>109</v>
      </c>
      <c r="D33" s="50" t="s">
        <v>11</v>
      </c>
      <c r="E33" s="50" t="s">
        <v>15</v>
      </c>
      <c r="F33" s="50" t="s">
        <v>99</v>
      </c>
      <c r="G33" s="50">
        <v>33300</v>
      </c>
      <c r="H33" s="50">
        <v>8325</v>
      </c>
      <c r="I33" s="60">
        <v>41625</v>
      </c>
      <c r="J33" s="50" t="s">
        <v>35</v>
      </c>
      <c r="K33" s="50" t="s">
        <v>10</v>
      </c>
      <c r="L33" s="50" t="s">
        <v>36</v>
      </c>
      <c r="M33" s="56">
        <v>2543500118</v>
      </c>
      <c r="N33" s="50" t="s">
        <v>10</v>
      </c>
      <c r="O33" s="60">
        <v>33210</v>
      </c>
      <c r="P33" s="56"/>
    </row>
    <row r="34" spans="1:16" ht="7.5" customHeight="1" x14ac:dyDescent="0.25">
      <c r="A34" s="50"/>
      <c r="B34" s="50"/>
      <c r="C34" s="63"/>
      <c r="D34" s="50"/>
      <c r="E34" s="50"/>
      <c r="F34" s="50"/>
      <c r="G34" s="50"/>
      <c r="H34" s="50"/>
      <c r="I34" s="60"/>
      <c r="J34" s="50"/>
      <c r="K34" s="50"/>
      <c r="L34" s="50"/>
      <c r="M34" s="56"/>
      <c r="N34" s="50"/>
      <c r="O34" s="60"/>
      <c r="P34" s="56"/>
    </row>
    <row r="35" spans="1:16" ht="7.5" customHeight="1" x14ac:dyDescent="0.25">
      <c r="A35" s="50"/>
      <c r="B35" s="50"/>
      <c r="C35" s="63"/>
      <c r="D35" s="50"/>
      <c r="E35" s="50"/>
      <c r="F35" s="50"/>
      <c r="G35" s="50"/>
      <c r="H35" s="50"/>
      <c r="I35" s="60"/>
      <c r="J35" s="50"/>
      <c r="K35" s="50"/>
      <c r="L35" s="50"/>
      <c r="M35" s="56"/>
      <c r="N35" s="50"/>
      <c r="O35" s="60"/>
      <c r="P35" s="56"/>
    </row>
    <row r="36" spans="1:16" ht="7.5" customHeight="1" x14ac:dyDescent="0.25">
      <c r="A36" s="50"/>
      <c r="B36" s="50"/>
      <c r="C36" s="63"/>
      <c r="D36" s="50"/>
      <c r="E36" s="50"/>
      <c r="F36" s="50"/>
      <c r="G36" s="50"/>
      <c r="H36" s="50"/>
      <c r="I36" s="60"/>
      <c r="J36" s="50"/>
      <c r="K36" s="50"/>
      <c r="L36" s="50"/>
      <c r="M36" s="56"/>
      <c r="N36" s="50"/>
      <c r="O36" s="60"/>
      <c r="P36" s="56"/>
    </row>
    <row r="37" spans="1:16" ht="7.5" customHeight="1" x14ac:dyDescent="0.25">
      <c r="A37" s="50"/>
      <c r="B37" s="50"/>
      <c r="C37" s="63"/>
      <c r="D37" s="50"/>
      <c r="E37" s="50"/>
      <c r="F37" s="50"/>
      <c r="G37" s="50"/>
      <c r="H37" s="50"/>
      <c r="I37" s="60"/>
      <c r="J37" s="50"/>
      <c r="K37" s="50"/>
      <c r="L37" s="50"/>
      <c r="M37" s="56"/>
      <c r="N37" s="50"/>
      <c r="O37" s="60"/>
      <c r="P37" s="56"/>
    </row>
    <row r="38" spans="1:16" ht="7.5" customHeight="1" x14ac:dyDescent="0.25">
      <c r="A38" s="50"/>
      <c r="B38" s="50"/>
      <c r="C38" s="63"/>
      <c r="D38" s="50"/>
      <c r="E38" s="50"/>
      <c r="F38" s="50"/>
      <c r="G38" s="50"/>
      <c r="H38" s="50"/>
      <c r="I38" s="60"/>
      <c r="J38" s="50"/>
      <c r="K38" s="50"/>
      <c r="L38" s="50"/>
      <c r="M38" s="56"/>
      <c r="N38" s="50"/>
      <c r="O38" s="60"/>
      <c r="P38" s="56"/>
    </row>
    <row r="39" spans="1:16" ht="7.5" customHeight="1" x14ac:dyDescent="0.25">
      <c r="A39" s="50"/>
      <c r="B39" s="50"/>
      <c r="C39" s="63"/>
      <c r="D39" s="50"/>
      <c r="E39" s="50"/>
      <c r="F39" s="50"/>
      <c r="G39" s="50"/>
      <c r="H39" s="50"/>
      <c r="I39" s="60"/>
      <c r="J39" s="50"/>
      <c r="K39" s="50"/>
      <c r="L39" s="50"/>
      <c r="M39" s="56"/>
      <c r="N39" s="50"/>
      <c r="O39" s="60"/>
      <c r="P39" s="56"/>
    </row>
    <row r="40" spans="1:16" ht="7.5" customHeight="1" x14ac:dyDescent="0.25">
      <c r="A40" s="50"/>
      <c r="B40" s="50"/>
      <c r="C40" s="63"/>
      <c r="D40" s="50"/>
      <c r="E40" s="50"/>
      <c r="F40" s="50"/>
      <c r="G40" s="50"/>
      <c r="H40" s="50"/>
      <c r="I40" s="60"/>
      <c r="J40" s="50"/>
      <c r="K40" s="50"/>
      <c r="L40" s="50"/>
      <c r="M40" s="56"/>
      <c r="N40" s="50"/>
      <c r="O40" s="60"/>
      <c r="P40" s="56"/>
    </row>
    <row r="41" spans="1:16" ht="7.5" customHeight="1" x14ac:dyDescent="0.25">
      <c r="A41" s="50"/>
      <c r="B41" s="50"/>
      <c r="C41" s="63"/>
      <c r="D41" s="50"/>
      <c r="E41" s="50"/>
      <c r="F41" s="50"/>
      <c r="G41" s="50"/>
      <c r="H41" s="50"/>
      <c r="I41" s="60"/>
      <c r="J41" s="50"/>
      <c r="K41" s="50"/>
      <c r="L41" s="50"/>
      <c r="M41" s="56"/>
      <c r="N41" s="50"/>
      <c r="O41" s="60"/>
      <c r="P41" s="56"/>
    </row>
    <row r="42" spans="1:16" ht="6.75" customHeight="1" x14ac:dyDescent="0.25">
      <c r="A42" s="50">
        <f t="shared" ref="A42" si="2">A33+1</f>
        <v>5</v>
      </c>
      <c r="B42" s="50">
        <v>12</v>
      </c>
      <c r="C42" s="63" t="s">
        <v>100</v>
      </c>
      <c r="D42" s="50" t="s">
        <v>11</v>
      </c>
      <c r="E42" s="50" t="s">
        <v>16</v>
      </c>
      <c r="F42" s="50" t="s">
        <v>101</v>
      </c>
      <c r="G42" s="50">
        <v>77694.8</v>
      </c>
      <c r="H42" s="50">
        <v>14638</v>
      </c>
      <c r="I42" s="60">
        <v>92332.800000000003</v>
      </c>
      <c r="J42" s="50" t="s">
        <v>35</v>
      </c>
      <c r="K42" s="50" t="s">
        <v>10</v>
      </c>
      <c r="L42" s="50" t="s">
        <v>17</v>
      </c>
      <c r="M42" s="50">
        <v>25435300118</v>
      </c>
      <c r="N42" s="50" t="s">
        <v>10</v>
      </c>
      <c r="O42" s="60">
        <v>88261.98</v>
      </c>
      <c r="P42" s="50"/>
    </row>
    <row r="43" spans="1:16" ht="6.75" customHeight="1" x14ac:dyDescent="0.25">
      <c r="A43" s="50"/>
      <c r="B43" s="50"/>
      <c r="C43" s="63"/>
      <c r="D43" s="50"/>
      <c r="E43" s="50"/>
      <c r="F43" s="50"/>
      <c r="G43" s="50"/>
      <c r="H43" s="50"/>
      <c r="I43" s="60"/>
      <c r="J43" s="50"/>
      <c r="K43" s="50"/>
      <c r="L43" s="50"/>
      <c r="M43" s="50"/>
      <c r="N43" s="50"/>
      <c r="O43" s="60"/>
      <c r="P43" s="50"/>
    </row>
    <row r="44" spans="1:16" ht="6.75" customHeight="1" x14ac:dyDescent="0.25">
      <c r="A44" s="50"/>
      <c r="B44" s="50"/>
      <c r="C44" s="63"/>
      <c r="D44" s="50"/>
      <c r="E44" s="50"/>
      <c r="F44" s="50"/>
      <c r="G44" s="50"/>
      <c r="H44" s="50"/>
      <c r="I44" s="60"/>
      <c r="J44" s="50"/>
      <c r="K44" s="50"/>
      <c r="L44" s="50"/>
      <c r="M44" s="50"/>
      <c r="N44" s="50"/>
      <c r="O44" s="60"/>
      <c r="P44" s="50"/>
    </row>
    <row r="45" spans="1:16" ht="6.75" customHeight="1" x14ac:dyDescent="0.25">
      <c r="A45" s="50"/>
      <c r="B45" s="50"/>
      <c r="C45" s="63"/>
      <c r="D45" s="50"/>
      <c r="E45" s="50"/>
      <c r="F45" s="50"/>
      <c r="G45" s="50"/>
      <c r="H45" s="50"/>
      <c r="I45" s="60"/>
      <c r="J45" s="50"/>
      <c r="K45" s="50"/>
      <c r="L45" s="50"/>
      <c r="M45" s="50"/>
      <c r="N45" s="50"/>
      <c r="O45" s="60"/>
      <c r="P45" s="50"/>
    </row>
    <row r="46" spans="1:16" ht="6.75" customHeight="1" x14ac:dyDescent="0.25">
      <c r="A46" s="50"/>
      <c r="B46" s="50"/>
      <c r="C46" s="63"/>
      <c r="D46" s="50"/>
      <c r="E46" s="50"/>
      <c r="F46" s="50"/>
      <c r="G46" s="50"/>
      <c r="H46" s="50"/>
      <c r="I46" s="60"/>
      <c r="J46" s="50"/>
      <c r="K46" s="50"/>
      <c r="L46" s="50"/>
      <c r="M46" s="50"/>
      <c r="N46" s="50"/>
      <c r="O46" s="60"/>
      <c r="P46" s="50"/>
    </row>
    <row r="47" spans="1:16" ht="6.75" customHeight="1" x14ac:dyDescent="0.25">
      <c r="A47" s="50"/>
      <c r="B47" s="50"/>
      <c r="C47" s="63"/>
      <c r="D47" s="50"/>
      <c r="E47" s="50"/>
      <c r="F47" s="50"/>
      <c r="G47" s="50"/>
      <c r="H47" s="50"/>
      <c r="I47" s="60"/>
      <c r="J47" s="50"/>
      <c r="K47" s="50"/>
      <c r="L47" s="50"/>
      <c r="M47" s="50"/>
      <c r="N47" s="50"/>
      <c r="O47" s="60"/>
      <c r="P47" s="50"/>
    </row>
    <row r="48" spans="1:16" ht="6.75" customHeight="1" x14ac:dyDescent="0.25">
      <c r="A48" s="50"/>
      <c r="B48" s="50"/>
      <c r="C48" s="63"/>
      <c r="D48" s="50"/>
      <c r="E48" s="50"/>
      <c r="F48" s="50"/>
      <c r="G48" s="50"/>
      <c r="H48" s="50"/>
      <c r="I48" s="60"/>
      <c r="J48" s="50"/>
      <c r="K48" s="50"/>
      <c r="L48" s="50"/>
      <c r="M48" s="50"/>
      <c r="N48" s="50"/>
      <c r="O48" s="60"/>
      <c r="P48" s="50"/>
    </row>
    <row r="49" spans="1:16" ht="6.75" customHeight="1" x14ac:dyDescent="0.25">
      <c r="A49" s="50"/>
      <c r="B49" s="50"/>
      <c r="C49" s="63"/>
      <c r="D49" s="50"/>
      <c r="E49" s="50"/>
      <c r="F49" s="50"/>
      <c r="G49" s="50"/>
      <c r="H49" s="50"/>
      <c r="I49" s="60"/>
      <c r="J49" s="50"/>
      <c r="K49" s="50"/>
      <c r="L49" s="50"/>
      <c r="M49" s="50"/>
      <c r="N49" s="50"/>
      <c r="O49" s="60"/>
      <c r="P49" s="50"/>
    </row>
    <row r="50" spans="1:16" ht="6.75" customHeight="1" x14ac:dyDescent="0.25">
      <c r="A50" s="50"/>
      <c r="B50" s="50"/>
      <c r="C50" s="63"/>
      <c r="D50" s="50"/>
      <c r="E50" s="50"/>
      <c r="F50" s="50"/>
      <c r="G50" s="50"/>
      <c r="H50" s="50"/>
      <c r="I50" s="60"/>
      <c r="J50" s="50"/>
      <c r="K50" s="50"/>
      <c r="L50" s="50"/>
      <c r="M50" s="50"/>
      <c r="N50" s="50"/>
      <c r="O50" s="60"/>
      <c r="P50" s="50"/>
    </row>
    <row r="51" spans="1:16" ht="8.25" customHeight="1" x14ac:dyDescent="0.25">
      <c r="A51" s="50">
        <f t="shared" ref="A51" si="3">A42+1</f>
        <v>6</v>
      </c>
      <c r="B51" s="50">
        <v>13</v>
      </c>
      <c r="C51" s="63" t="s">
        <v>102</v>
      </c>
      <c r="D51" s="50" t="s">
        <v>11</v>
      </c>
      <c r="E51" s="50" t="s">
        <v>18</v>
      </c>
      <c r="F51" s="50" t="s">
        <v>103</v>
      </c>
      <c r="G51" s="50">
        <v>124759.45</v>
      </c>
      <c r="H51" s="50">
        <v>30172.45</v>
      </c>
      <c r="I51" s="60">
        <v>154931.9</v>
      </c>
      <c r="J51" s="50" t="s">
        <v>35</v>
      </c>
      <c r="K51" s="50" t="s">
        <v>10</v>
      </c>
      <c r="L51" s="50" t="s">
        <v>13</v>
      </c>
      <c r="M51" s="56">
        <v>25435300118</v>
      </c>
      <c r="N51" s="50" t="s">
        <v>10</v>
      </c>
      <c r="O51" s="60">
        <v>146615.41</v>
      </c>
      <c r="P51" s="56"/>
    </row>
    <row r="52" spans="1:16" ht="8.25" customHeight="1" x14ac:dyDescent="0.25">
      <c r="A52" s="50"/>
      <c r="B52" s="50"/>
      <c r="C52" s="63"/>
      <c r="D52" s="50"/>
      <c r="E52" s="50"/>
      <c r="F52" s="50"/>
      <c r="G52" s="50"/>
      <c r="H52" s="50"/>
      <c r="I52" s="60"/>
      <c r="J52" s="50"/>
      <c r="K52" s="50"/>
      <c r="L52" s="50"/>
      <c r="M52" s="56"/>
      <c r="N52" s="50"/>
      <c r="O52" s="60"/>
      <c r="P52" s="56"/>
    </row>
    <row r="53" spans="1:16" ht="8.25" customHeight="1" x14ac:dyDescent="0.25">
      <c r="A53" s="50"/>
      <c r="B53" s="50"/>
      <c r="C53" s="63"/>
      <c r="D53" s="50"/>
      <c r="E53" s="50"/>
      <c r="F53" s="50"/>
      <c r="G53" s="50"/>
      <c r="H53" s="50"/>
      <c r="I53" s="60"/>
      <c r="J53" s="50"/>
      <c r="K53" s="50"/>
      <c r="L53" s="50"/>
      <c r="M53" s="56"/>
      <c r="N53" s="50"/>
      <c r="O53" s="60"/>
      <c r="P53" s="56"/>
    </row>
    <row r="54" spans="1:16" ht="8.25" customHeight="1" x14ac:dyDescent="0.25">
      <c r="A54" s="50"/>
      <c r="B54" s="50"/>
      <c r="C54" s="63"/>
      <c r="D54" s="50"/>
      <c r="E54" s="50"/>
      <c r="F54" s="50"/>
      <c r="G54" s="50"/>
      <c r="H54" s="50"/>
      <c r="I54" s="60"/>
      <c r="J54" s="50"/>
      <c r="K54" s="50"/>
      <c r="L54" s="50"/>
      <c r="M54" s="56"/>
      <c r="N54" s="50"/>
      <c r="O54" s="60"/>
      <c r="P54" s="56"/>
    </row>
    <row r="55" spans="1:16" ht="8.25" customHeight="1" x14ac:dyDescent="0.25">
      <c r="A55" s="50"/>
      <c r="B55" s="50"/>
      <c r="C55" s="63"/>
      <c r="D55" s="50"/>
      <c r="E55" s="50"/>
      <c r="F55" s="50"/>
      <c r="G55" s="50"/>
      <c r="H55" s="50"/>
      <c r="I55" s="60"/>
      <c r="J55" s="50"/>
      <c r="K55" s="50"/>
      <c r="L55" s="50"/>
      <c r="M55" s="56"/>
      <c r="N55" s="50"/>
      <c r="O55" s="60"/>
      <c r="P55" s="56"/>
    </row>
    <row r="56" spans="1:16" ht="8.25" customHeight="1" x14ac:dyDescent="0.25">
      <c r="A56" s="50"/>
      <c r="B56" s="50"/>
      <c r="C56" s="63"/>
      <c r="D56" s="50"/>
      <c r="E56" s="50"/>
      <c r="F56" s="50"/>
      <c r="G56" s="50"/>
      <c r="H56" s="50"/>
      <c r="I56" s="60"/>
      <c r="J56" s="50"/>
      <c r="K56" s="50"/>
      <c r="L56" s="50"/>
      <c r="M56" s="56"/>
      <c r="N56" s="50"/>
      <c r="O56" s="60"/>
      <c r="P56" s="56"/>
    </row>
    <row r="57" spans="1:16" ht="8.25" customHeight="1" x14ac:dyDescent="0.25">
      <c r="A57" s="50"/>
      <c r="B57" s="50"/>
      <c r="C57" s="63"/>
      <c r="D57" s="50"/>
      <c r="E57" s="50"/>
      <c r="F57" s="50"/>
      <c r="G57" s="50"/>
      <c r="H57" s="50"/>
      <c r="I57" s="60"/>
      <c r="J57" s="50"/>
      <c r="K57" s="50"/>
      <c r="L57" s="50"/>
      <c r="M57" s="56"/>
      <c r="N57" s="50"/>
      <c r="O57" s="60"/>
      <c r="P57" s="56"/>
    </row>
    <row r="58" spans="1:16" ht="8.25" customHeight="1" x14ac:dyDescent="0.25">
      <c r="A58" s="50"/>
      <c r="B58" s="50"/>
      <c r="C58" s="63"/>
      <c r="D58" s="50"/>
      <c r="E58" s="50"/>
      <c r="F58" s="50"/>
      <c r="G58" s="50"/>
      <c r="H58" s="50"/>
      <c r="I58" s="60"/>
      <c r="J58" s="50"/>
      <c r="K58" s="50"/>
      <c r="L58" s="50"/>
      <c r="M58" s="56"/>
      <c r="N58" s="50"/>
      <c r="O58" s="60"/>
      <c r="P58" s="56"/>
    </row>
    <row r="59" spans="1:16" ht="8.25" customHeight="1" x14ac:dyDescent="0.25">
      <c r="A59" s="50"/>
      <c r="B59" s="50"/>
      <c r="C59" s="63"/>
      <c r="D59" s="50"/>
      <c r="E59" s="50"/>
      <c r="F59" s="50"/>
      <c r="G59" s="50"/>
      <c r="H59" s="50"/>
      <c r="I59" s="60"/>
      <c r="J59" s="50"/>
      <c r="K59" s="50"/>
      <c r="L59" s="50"/>
      <c r="M59" s="56"/>
      <c r="N59" s="50"/>
      <c r="O59" s="60"/>
      <c r="P59" s="56"/>
    </row>
    <row r="60" spans="1:16" ht="7.5" customHeight="1" x14ac:dyDescent="0.25">
      <c r="A60" s="50">
        <f t="shared" ref="A60" si="4">A51+1</f>
        <v>7</v>
      </c>
      <c r="B60" s="50">
        <v>14</v>
      </c>
      <c r="C60" s="63" t="s">
        <v>110</v>
      </c>
      <c r="D60" s="50" t="s">
        <v>11</v>
      </c>
      <c r="E60" s="50" t="s">
        <v>20</v>
      </c>
      <c r="F60" s="50" t="s">
        <v>104</v>
      </c>
      <c r="G60" s="50">
        <v>153562.79999999999</v>
      </c>
      <c r="H60" s="50">
        <v>36687.120000000003</v>
      </c>
      <c r="I60" s="60">
        <v>190249.92</v>
      </c>
      <c r="J60" s="50" t="s">
        <v>35</v>
      </c>
      <c r="K60" s="50" t="s">
        <v>10</v>
      </c>
      <c r="L60" s="50" t="s">
        <v>21</v>
      </c>
      <c r="M60" s="50">
        <v>37879152548</v>
      </c>
      <c r="N60" s="50" t="s">
        <v>10</v>
      </c>
      <c r="O60" s="60">
        <v>189067</v>
      </c>
      <c r="P60" s="50"/>
    </row>
    <row r="61" spans="1:16" ht="7.5" customHeight="1" x14ac:dyDescent="0.25">
      <c r="A61" s="50"/>
      <c r="B61" s="50"/>
      <c r="C61" s="63"/>
      <c r="D61" s="50"/>
      <c r="E61" s="50"/>
      <c r="F61" s="50"/>
      <c r="G61" s="50"/>
      <c r="H61" s="50"/>
      <c r="I61" s="60"/>
      <c r="J61" s="50"/>
      <c r="K61" s="50"/>
      <c r="L61" s="50"/>
      <c r="M61" s="50"/>
      <c r="N61" s="50"/>
      <c r="O61" s="60"/>
      <c r="P61" s="50"/>
    </row>
    <row r="62" spans="1:16" ht="7.5" customHeight="1" x14ac:dyDescent="0.25">
      <c r="A62" s="50"/>
      <c r="B62" s="50"/>
      <c r="C62" s="63"/>
      <c r="D62" s="50"/>
      <c r="E62" s="50"/>
      <c r="F62" s="50"/>
      <c r="G62" s="50"/>
      <c r="H62" s="50"/>
      <c r="I62" s="60"/>
      <c r="J62" s="50"/>
      <c r="K62" s="50"/>
      <c r="L62" s="50"/>
      <c r="M62" s="50"/>
      <c r="N62" s="50"/>
      <c r="O62" s="60"/>
      <c r="P62" s="50"/>
    </row>
    <row r="63" spans="1:16" ht="7.5" customHeight="1" x14ac:dyDescent="0.25">
      <c r="A63" s="50"/>
      <c r="B63" s="50"/>
      <c r="C63" s="63"/>
      <c r="D63" s="50"/>
      <c r="E63" s="50"/>
      <c r="F63" s="50"/>
      <c r="G63" s="50"/>
      <c r="H63" s="50"/>
      <c r="I63" s="60"/>
      <c r="J63" s="50"/>
      <c r="K63" s="50"/>
      <c r="L63" s="50"/>
      <c r="M63" s="50"/>
      <c r="N63" s="50"/>
      <c r="O63" s="60"/>
      <c r="P63" s="50"/>
    </row>
    <row r="64" spans="1:16" ht="7.5" customHeight="1" x14ac:dyDescent="0.25">
      <c r="A64" s="50"/>
      <c r="B64" s="50"/>
      <c r="C64" s="63"/>
      <c r="D64" s="50"/>
      <c r="E64" s="50"/>
      <c r="F64" s="50"/>
      <c r="G64" s="50"/>
      <c r="H64" s="50"/>
      <c r="I64" s="60"/>
      <c r="J64" s="50"/>
      <c r="K64" s="50"/>
      <c r="L64" s="50"/>
      <c r="M64" s="50"/>
      <c r="N64" s="50"/>
      <c r="O64" s="60"/>
      <c r="P64" s="50"/>
    </row>
    <row r="65" spans="1:16" ht="7.5" customHeight="1" x14ac:dyDescent="0.25">
      <c r="A65" s="50"/>
      <c r="B65" s="50"/>
      <c r="C65" s="63"/>
      <c r="D65" s="50"/>
      <c r="E65" s="50"/>
      <c r="F65" s="50"/>
      <c r="G65" s="50"/>
      <c r="H65" s="50"/>
      <c r="I65" s="60"/>
      <c r="J65" s="50"/>
      <c r="K65" s="50"/>
      <c r="L65" s="50"/>
      <c r="M65" s="50"/>
      <c r="N65" s="50"/>
      <c r="O65" s="60"/>
      <c r="P65" s="50"/>
    </row>
    <row r="66" spans="1:16" ht="7.5" customHeight="1" x14ac:dyDescent="0.25">
      <c r="A66" s="50"/>
      <c r="B66" s="50"/>
      <c r="C66" s="63"/>
      <c r="D66" s="50"/>
      <c r="E66" s="50"/>
      <c r="F66" s="50"/>
      <c r="G66" s="50"/>
      <c r="H66" s="50"/>
      <c r="I66" s="60"/>
      <c r="J66" s="50"/>
      <c r="K66" s="50"/>
      <c r="L66" s="50"/>
      <c r="M66" s="50"/>
      <c r="N66" s="50"/>
      <c r="O66" s="60"/>
      <c r="P66" s="50"/>
    </row>
    <row r="67" spans="1:16" ht="7.5" customHeight="1" x14ac:dyDescent="0.25">
      <c r="A67" s="50"/>
      <c r="B67" s="50"/>
      <c r="C67" s="63"/>
      <c r="D67" s="50"/>
      <c r="E67" s="50"/>
      <c r="F67" s="50"/>
      <c r="G67" s="50"/>
      <c r="H67" s="50"/>
      <c r="I67" s="60"/>
      <c r="J67" s="50"/>
      <c r="K67" s="50"/>
      <c r="L67" s="50"/>
      <c r="M67" s="50"/>
      <c r="N67" s="50"/>
      <c r="O67" s="60"/>
      <c r="P67" s="50"/>
    </row>
    <row r="68" spans="1:16" ht="7.5" customHeight="1" x14ac:dyDescent="0.25">
      <c r="A68" s="50"/>
      <c r="B68" s="50"/>
      <c r="C68" s="63"/>
      <c r="D68" s="50"/>
      <c r="E68" s="50"/>
      <c r="F68" s="50"/>
      <c r="G68" s="50"/>
      <c r="H68" s="50"/>
      <c r="I68" s="60"/>
      <c r="J68" s="50"/>
      <c r="K68" s="50"/>
      <c r="L68" s="50"/>
      <c r="M68" s="50"/>
      <c r="N68" s="50"/>
      <c r="O68" s="60"/>
      <c r="P68" s="50"/>
    </row>
    <row r="69" spans="1:16" ht="6.75" customHeight="1" x14ac:dyDescent="0.25">
      <c r="A69" s="50">
        <f t="shared" ref="A69" si="5">A60+1</f>
        <v>8</v>
      </c>
      <c r="B69" s="50">
        <v>20</v>
      </c>
      <c r="C69" s="63" t="s">
        <v>105</v>
      </c>
      <c r="D69" s="50" t="s">
        <v>11</v>
      </c>
      <c r="E69" s="50" t="s">
        <v>22</v>
      </c>
      <c r="F69" s="50" t="s">
        <v>106</v>
      </c>
      <c r="G69" s="50">
        <v>46357.1</v>
      </c>
      <c r="H69" s="50">
        <v>11589.28</v>
      </c>
      <c r="I69" s="60">
        <v>57946.38</v>
      </c>
      <c r="J69" s="50" t="s">
        <v>35</v>
      </c>
      <c r="K69" s="50" t="s">
        <v>10</v>
      </c>
      <c r="L69" s="50" t="s">
        <v>19</v>
      </c>
      <c r="M69" s="56">
        <v>25435300118</v>
      </c>
      <c r="N69" s="50" t="s">
        <v>10</v>
      </c>
      <c r="O69" s="60">
        <v>51978.25</v>
      </c>
      <c r="P69" s="56"/>
    </row>
    <row r="70" spans="1:16" ht="6.75" customHeight="1" x14ac:dyDescent="0.25">
      <c r="A70" s="50"/>
      <c r="B70" s="50"/>
      <c r="C70" s="63"/>
      <c r="D70" s="50"/>
      <c r="E70" s="50"/>
      <c r="F70" s="50"/>
      <c r="G70" s="50"/>
      <c r="H70" s="50"/>
      <c r="I70" s="60"/>
      <c r="J70" s="50"/>
      <c r="K70" s="50"/>
      <c r="L70" s="50"/>
      <c r="M70" s="56"/>
      <c r="N70" s="50"/>
      <c r="O70" s="60"/>
      <c r="P70" s="56"/>
    </row>
    <row r="71" spans="1:16" ht="6.75" customHeight="1" x14ac:dyDescent="0.25">
      <c r="A71" s="50"/>
      <c r="B71" s="50"/>
      <c r="C71" s="63"/>
      <c r="D71" s="50"/>
      <c r="E71" s="50"/>
      <c r="F71" s="50"/>
      <c r="G71" s="50"/>
      <c r="H71" s="50"/>
      <c r="I71" s="60"/>
      <c r="J71" s="50"/>
      <c r="K71" s="50"/>
      <c r="L71" s="50"/>
      <c r="M71" s="56"/>
      <c r="N71" s="50"/>
      <c r="O71" s="60"/>
      <c r="P71" s="56"/>
    </row>
    <row r="72" spans="1:16" ht="6.75" customHeight="1" x14ac:dyDescent="0.25">
      <c r="A72" s="50"/>
      <c r="B72" s="50"/>
      <c r="C72" s="63"/>
      <c r="D72" s="50"/>
      <c r="E72" s="50"/>
      <c r="F72" s="50"/>
      <c r="G72" s="50"/>
      <c r="H72" s="50"/>
      <c r="I72" s="60"/>
      <c r="J72" s="50"/>
      <c r="K72" s="50"/>
      <c r="L72" s="50"/>
      <c r="M72" s="56"/>
      <c r="N72" s="50"/>
      <c r="O72" s="60"/>
      <c r="P72" s="56"/>
    </row>
    <row r="73" spans="1:16" ht="6.75" customHeight="1" x14ac:dyDescent="0.25">
      <c r="A73" s="50"/>
      <c r="B73" s="50"/>
      <c r="C73" s="63"/>
      <c r="D73" s="50"/>
      <c r="E73" s="50"/>
      <c r="F73" s="50"/>
      <c r="G73" s="50"/>
      <c r="H73" s="50"/>
      <c r="I73" s="60"/>
      <c r="J73" s="50"/>
      <c r="K73" s="50"/>
      <c r="L73" s="50"/>
      <c r="M73" s="56"/>
      <c r="N73" s="50"/>
      <c r="O73" s="60"/>
      <c r="P73" s="56"/>
    </row>
    <row r="74" spans="1:16" ht="6.75" customHeight="1" x14ac:dyDescent="0.25">
      <c r="A74" s="50"/>
      <c r="B74" s="50"/>
      <c r="C74" s="63"/>
      <c r="D74" s="50"/>
      <c r="E74" s="50"/>
      <c r="F74" s="50"/>
      <c r="G74" s="50"/>
      <c r="H74" s="50"/>
      <c r="I74" s="60"/>
      <c r="J74" s="50"/>
      <c r="K74" s="50"/>
      <c r="L74" s="50"/>
      <c r="M74" s="56"/>
      <c r="N74" s="50"/>
      <c r="O74" s="60"/>
      <c r="P74" s="56"/>
    </row>
    <row r="75" spans="1:16" ht="6.75" customHeight="1" x14ac:dyDescent="0.25">
      <c r="A75" s="50"/>
      <c r="B75" s="50"/>
      <c r="C75" s="63"/>
      <c r="D75" s="50"/>
      <c r="E75" s="50"/>
      <c r="F75" s="50"/>
      <c r="G75" s="50"/>
      <c r="H75" s="50"/>
      <c r="I75" s="60"/>
      <c r="J75" s="50"/>
      <c r="K75" s="50"/>
      <c r="L75" s="50"/>
      <c r="M75" s="56"/>
      <c r="N75" s="50"/>
      <c r="O75" s="60"/>
      <c r="P75" s="56"/>
    </row>
    <row r="76" spans="1:16" ht="6.75" customHeight="1" x14ac:dyDescent="0.25">
      <c r="A76" s="50"/>
      <c r="B76" s="50"/>
      <c r="C76" s="63"/>
      <c r="D76" s="50"/>
      <c r="E76" s="50"/>
      <c r="F76" s="50"/>
      <c r="G76" s="50"/>
      <c r="H76" s="50"/>
      <c r="I76" s="60"/>
      <c r="J76" s="50"/>
      <c r="K76" s="50"/>
      <c r="L76" s="50"/>
      <c r="M76" s="56"/>
      <c r="N76" s="50"/>
      <c r="O76" s="60"/>
      <c r="P76" s="56"/>
    </row>
    <row r="77" spans="1:16" ht="6.75" customHeight="1" x14ac:dyDescent="0.25">
      <c r="A77" s="50"/>
      <c r="B77" s="50"/>
      <c r="C77" s="63"/>
      <c r="D77" s="50"/>
      <c r="E77" s="50"/>
      <c r="F77" s="50"/>
      <c r="G77" s="50"/>
      <c r="H77" s="50"/>
      <c r="I77" s="60"/>
      <c r="J77" s="50"/>
      <c r="K77" s="50"/>
      <c r="L77" s="50"/>
      <c r="M77" s="56"/>
      <c r="N77" s="50"/>
      <c r="O77" s="60"/>
      <c r="P77" s="56"/>
    </row>
    <row r="78" spans="1:16" ht="22.5" customHeight="1" x14ac:dyDescent="0.25">
      <c r="A78" s="50">
        <v>9</v>
      </c>
      <c r="B78" s="50">
        <v>21</v>
      </c>
      <c r="C78" s="63" t="s">
        <v>111</v>
      </c>
      <c r="D78" s="50" t="s">
        <v>11</v>
      </c>
      <c r="E78" s="50" t="s">
        <v>23</v>
      </c>
      <c r="F78" s="50" t="s">
        <v>107</v>
      </c>
      <c r="G78" s="50">
        <v>44920.5</v>
      </c>
      <c r="H78" s="50">
        <v>11230.13</v>
      </c>
      <c r="I78" s="60">
        <v>56150.63</v>
      </c>
      <c r="J78" s="50" t="s">
        <v>35</v>
      </c>
      <c r="K78" s="50" t="s">
        <v>10</v>
      </c>
      <c r="L78" s="50" t="s">
        <v>24</v>
      </c>
      <c r="M78" s="56">
        <v>98892494212</v>
      </c>
      <c r="N78" s="50" t="s">
        <v>10</v>
      </c>
      <c r="O78" s="60">
        <v>53454.27</v>
      </c>
      <c r="P78" s="56"/>
    </row>
    <row r="79" spans="1:16" x14ac:dyDescent="0.25">
      <c r="A79" s="50"/>
      <c r="B79" s="50"/>
      <c r="C79" s="63"/>
      <c r="D79" s="50"/>
      <c r="E79" s="50"/>
      <c r="F79" s="50"/>
      <c r="G79" s="50"/>
      <c r="H79" s="50"/>
      <c r="I79" s="60"/>
      <c r="J79" s="50"/>
      <c r="K79" s="50"/>
      <c r="L79" s="50"/>
      <c r="M79" s="56"/>
      <c r="N79" s="50"/>
      <c r="O79" s="60"/>
      <c r="P79" s="56"/>
    </row>
    <row r="80" spans="1:16" x14ac:dyDescent="0.25">
      <c r="A80" s="50"/>
      <c r="B80" s="50"/>
      <c r="C80" s="63"/>
      <c r="D80" s="50"/>
      <c r="E80" s="50"/>
      <c r="F80" s="50"/>
      <c r="G80" s="50"/>
      <c r="H80" s="50"/>
      <c r="I80" s="60"/>
      <c r="J80" s="50"/>
      <c r="K80" s="50"/>
      <c r="L80" s="50"/>
      <c r="M80" s="56"/>
      <c r="N80" s="50"/>
      <c r="O80" s="60"/>
      <c r="P80" s="56"/>
    </row>
    <row r="81" spans="1:16" ht="38.25" x14ac:dyDescent="0.25">
      <c r="A81" s="2">
        <f>A78+1</f>
        <v>10</v>
      </c>
      <c r="B81" s="2">
        <v>11</v>
      </c>
      <c r="C81" s="43" t="s">
        <v>112</v>
      </c>
      <c r="D81" s="2" t="s">
        <v>11</v>
      </c>
      <c r="E81" s="2" t="s">
        <v>25</v>
      </c>
      <c r="F81" s="39" t="s">
        <v>113</v>
      </c>
      <c r="G81" s="26">
        <v>8942.02</v>
      </c>
      <c r="H81" s="26">
        <v>2235.5100000000002</v>
      </c>
      <c r="I81" s="4">
        <v>11177.53</v>
      </c>
      <c r="J81" s="2" t="s">
        <v>35</v>
      </c>
      <c r="K81" s="5" t="s">
        <v>10</v>
      </c>
      <c r="L81" s="2" t="s">
        <v>19</v>
      </c>
      <c r="M81" s="46">
        <v>25435300118</v>
      </c>
      <c r="N81" s="2" t="s">
        <v>10</v>
      </c>
      <c r="O81" s="4">
        <v>8395.5400000000009</v>
      </c>
      <c r="P81" s="6"/>
    </row>
    <row r="82" spans="1:16" ht="38.25" x14ac:dyDescent="0.25">
      <c r="A82" s="10">
        <v>11</v>
      </c>
      <c r="B82" s="2">
        <v>22</v>
      </c>
      <c r="C82" s="43" t="s">
        <v>114</v>
      </c>
      <c r="D82" s="2" t="s">
        <v>11</v>
      </c>
      <c r="E82" s="2" t="s">
        <v>26</v>
      </c>
      <c r="F82" s="39" t="s">
        <v>115</v>
      </c>
      <c r="G82" s="26">
        <v>37085.42</v>
      </c>
      <c r="H82" s="26">
        <v>9271.36</v>
      </c>
      <c r="I82" s="4">
        <v>46356.78</v>
      </c>
      <c r="J82" s="2" t="s">
        <v>52</v>
      </c>
      <c r="K82" s="5" t="s">
        <v>10</v>
      </c>
      <c r="L82" s="2" t="s">
        <v>27</v>
      </c>
      <c r="M82" s="46">
        <v>48400313356</v>
      </c>
      <c r="N82" s="2" t="s">
        <v>10</v>
      </c>
      <c r="O82" s="4">
        <v>40085.440000000002</v>
      </c>
      <c r="P82" s="6"/>
    </row>
    <row r="83" spans="1:16" s="15" customFormat="1" ht="36" customHeight="1" x14ac:dyDescent="0.25">
      <c r="A83" s="49">
        <v>12</v>
      </c>
      <c r="B83" s="49">
        <v>28</v>
      </c>
      <c r="C83" s="64" t="s">
        <v>116</v>
      </c>
      <c r="D83" s="49" t="s">
        <v>11</v>
      </c>
      <c r="E83" s="14" t="s">
        <v>28</v>
      </c>
      <c r="F83" s="49" t="s">
        <v>117</v>
      </c>
      <c r="G83" s="49">
        <v>92055.65</v>
      </c>
      <c r="H83" s="49">
        <v>17147.93</v>
      </c>
      <c r="I83" s="62">
        <v>109203.5</v>
      </c>
      <c r="J83" s="49" t="s">
        <v>35</v>
      </c>
      <c r="K83" s="57" t="s">
        <v>10</v>
      </c>
      <c r="L83" s="49" t="s">
        <v>29</v>
      </c>
      <c r="M83" s="59">
        <v>7406857929</v>
      </c>
      <c r="N83" s="57" t="s">
        <v>10</v>
      </c>
      <c r="O83" s="62">
        <v>108672.92</v>
      </c>
      <c r="P83" s="59"/>
    </row>
    <row r="84" spans="1:16" s="15" customFormat="1" ht="66.75" customHeight="1" x14ac:dyDescent="0.25">
      <c r="A84" s="49"/>
      <c r="B84" s="49"/>
      <c r="C84" s="64"/>
      <c r="D84" s="49"/>
      <c r="E84" s="16" t="s">
        <v>49</v>
      </c>
      <c r="F84" s="49"/>
      <c r="G84" s="49"/>
      <c r="H84" s="49"/>
      <c r="I84" s="62"/>
      <c r="J84" s="49"/>
      <c r="K84" s="58"/>
      <c r="L84" s="49"/>
      <c r="M84" s="59"/>
      <c r="N84" s="58"/>
      <c r="O84" s="62"/>
      <c r="P84" s="59"/>
    </row>
    <row r="85" spans="1:16" ht="38.25" customHeight="1" x14ac:dyDescent="0.25">
      <c r="A85" s="50">
        <f>A83+1</f>
        <v>13</v>
      </c>
      <c r="B85" s="50">
        <v>28</v>
      </c>
      <c r="C85" s="63" t="s">
        <v>118</v>
      </c>
      <c r="D85" s="50" t="s">
        <v>11</v>
      </c>
      <c r="E85" s="7" t="s">
        <v>28</v>
      </c>
      <c r="F85" s="50" t="s">
        <v>117</v>
      </c>
      <c r="G85" s="50">
        <v>48487.5</v>
      </c>
      <c r="H85" s="50">
        <v>12121.88</v>
      </c>
      <c r="I85" s="60">
        <v>60609.38</v>
      </c>
      <c r="J85" s="50" t="s">
        <v>35</v>
      </c>
      <c r="K85" s="54" t="s">
        <v>10</v>
      </c>
      <c r="L85" s="50" t="s">
        <v>37</v>
      </c>
      <c r="M85" s="56">
        <v>70527135053</v>
      </c>
      <c r="N85" s="54" t="s">
        <v>10</v>
      </c>
      <c r="O85" s="60">
        <v>59687.5</v>
      </c>
      <c r="P85" s="56"/>
    </row>
    <row r="86" spans="1:16" ht="25.5" x14ac:dyDescent="0.25">
      <c r="A86" s="50"/>
      <c r="B86" s="50"/>
      <c r="C86" s="63"/>
      <c r="D86" s="50"/>
      <c r="E86" s="8" t="s">
        <v>30</v>
      </c>
      <c r="F86" s="50"/>
      <c r="G86" s="50"/>
      <c r="H86" s="50"/>
      <c r="I86" s="60"/>
      <c r="J86" s="50"/>
      <c r="K86" s="55"/>
      <c r="L86" s="50"/>
      <c r="M86" s="56"/>
      <c r="N86" s="55"/>
      <c r="O86" s="60"/>
      <c r="P86" s="56"/>
    </row>
    <row r="87" spans="1:16" ht="39.75" customHeight="1" x14ac:dyDescent="0.25">
      <c r="A87" s="2">
        <v>14</v>
      </c>
      <c r="B87" s="2">
        <v>29</v>
      </c>
      <c r="C87" s="43" t="s">
        <v>119</v>
      </c>
      <c r="D87" s="2" t="s">
        <v>11</v>
      </c>
      <c r="E87" s="2" t="s">
        <v>38</v>
      </c>
      <c r="F87" s="39" t="s">
        <v>120</v>
      </c>
      <c r="G87" s="26">
        <v>102376.68</v>
      </c>
      <c r="H87" s="26">
        <v>25594.17</v>
      </c>
      <c r="I87" s="4">
        <v>127970.85</v>
      </c>
      <c r="J87" s="2" t="s">
        <v>35</v>
      </c>
      <c r="K87" s="5" t="s">
        <v>10</v>
      </c>
      <c r="L87" s="2" t="s">
        <v>39</v>
      </c>
      <c r="M87" s="46">
        <v>78249149820</v>
      </c>
      <c r="N87" s="2" t="s">
        <v>10</v>
      </c>
      <c r="O87" s="4">
        <v>115375.1</v>
      </c>
      <c r="P87" s="6"/>
    </row>
    <row r="88" spans="1:16" ht="39.75" customHeight="1" x14ac:dyDescent="0.25">
      <c r="A88" s="35">
        <f>A87+1</f>
        <v>15</v>
      </c>
      <c r="B88" s="2">
        <v>30</v>
      </c>
      <c r="C88" s="43"/>
      <c r="D88" s="2" t="s">
        <v>11</v>
      </c>
      <c r="E88" s="2" t="s">
        <v>40</v>
      </c>
      <c r="F88" s="45" t="s">
        <v>141</v>
      </c>
      <c r="G88" s="26"/>
      <c r="H88" s="26"/>
      <c r="I88" s="19">
        <v>29100</v>
      </c>
      <c r="J88" s="2" t="s">
        <v>35</v>
      </c>
      <c r="K88" s="5" t="s">
        <v>10</v>
      </c>
      <c r="L88" s="2" t="s">
        <v>79</v>
      </c>
      <c r="M88" s="45">
        <v>32687097909</v>
      </c>
      <c r="N88" s="2" t="s">
        <v>10</v>
      </c>
      <c r="O88" s="4">
        <v>27796.5</v>
      </c>
      <c r="P88" s="9" t="s">
        <v>41</v>
      </c>
    </row>
    <row r="89" spans="1:16" s="22" customFormat="1" ht="39.75" customHeight="1" x14ac:dyDescent="0.25">
      <c r="A89" s="35">
        <f t="shared" ref="A89:A92" si="6">A88+1</f>
        <v>16</v>
      </c>
      <c r="B89" s="18">
        <v>31</v>
      </c>
      <c r="C89" s="44" t="s">
        <v>121</v>
      </c>
      <c r="D89" s="18" t="s">
        <v>11</v>
      </c>
      <c r="E89" s="18" t="s">
        <v>57</v>
      </c>
      <c r="F89" s="18" t="s">
        <v>122</v>
      </c>
      <c r="G89" s="18">
        <v>72240</v>
      </c>
      <c r="H89" s="18">
        <v>18060</v>
      </c>
      <c r="I89" s="19">
        <v>90300</v>
      </c>
      <c r="J89" s="18" t="s">
        <v>55</v>
      </c>
      <c r="K89" s="20" t="s">
        <v>58</v>
      </c>
      <c r="L89" s="18" t="s">
        <v>42</v>
      </c>
      <c r="M89" s="21">
        <v>77931216562</v>
      </c>
      <c r="N89" s="18" t="s">
        <v>10</v>
      </c>
      <c r="O89" s="19">
        <v>84102.5</v>
      </c>
      <c r="P89" s="21"/>
    </row>
    <row r="90" spans="1:16" s="22" customFormat="1" ht="39.75" customHeight="1" x14ac:dyDescent="0.25">
      <c r="A90" s="35">
        <f t="shared" si="6"/>
        <v>17</v>
      </c>
      <c r="B90" s="18">
        <v>34</v>
      </c>
      <c r="C90" s="44"/>
      <c r="D90" s="18" t="s">
        <v>11</v>
      </c>
      <c r="E90" s="18" t="s">
        <v>77</v>
      </c>
      <c r="F90" s="18" t="s">
        <v>140</v>
      </c>
      <c r="G90" s="18">
        <v>16000</v>
      </c>
      <c r="H90" s="18">
        <v>20000</v>
      </c>
      <c r="I90" s="19">
        <f>G90+H90</f>
        <v>36000</v>
      </c>
      <c r="J90" s="18" t="s">
        <v>59</v>
      </c>
      <c r="K90" s="20" t="s">
        <v>60</v>
      </c>
      <c r="L90" s="18" t="s">
        <v>42</v>
      </c>
      <c r="M90" s="21">
        <v>77931216562</v>
      </c>
      <c r="N90" s="18" t="s">
        <v>10</v>
      </c>
      <c r="O90" s="19" t="s">
        <v>69</v>
      </c>
      <c r="P90" s="21"/>
    </row>
    <row r="91" spans="1:16" s="22" customFormat="1" ht="39.75" customHeight="1" x14ac:dyDescent="0.25">
      <c r="A91" s="35">
        <f t="shared" si="6"/>
        <v>18</v>
      </c>
      <c r="B91" s="18">
        <v>35</v>
      </c>
      <c r="C91" s="44"/>
      <c r="D91" s="18" t="s">
        <v>11</v>
      </c>
      <c r="E91" s="18" t="s">
        <v>78</v>
      </c>
      <c r="F91" s="18">
        <v>7000</v>
      </c>
      <c r="G91" s="18">
        <v>7000</v>
      </c>
      <c r="H91" s="18">
        <v>8750</v>
      </c>
      <c r="I91" s="19">
        <f t="shared" ref="I91:I92" si="7">G91+H91</f>
        <v>15750</v>
      </c>
      <c r="J91" s="18" t="s">
        <v>59</v>
      </c>
      <c r="K91" s="20" t="s">
        <v>60</v>
      </c>
      <c r="L91" s="18" t="s">
        <v>42</v>
      </c>
      <c r="M91" s="21">
        <v>77931216562</v>
      </c>
      <c r="N91" s="18" t="s">
        <v>10</v>
      </c>
      <c r="O91" s="19" t="s">
        <v>69</v>
      </c>
      <c r="P91" s="21"/>
    </row>
    <row r="92" spans="1:16" s="22" customFormat="1" ht="39.75" customHeight="1" x14ac:dyDescent="0.25">
      <c r="A92" s="35">
        <f t="shared" si="6"/>
        <v>19</v>
      </c>
      <c r="B92" s="18">
        <v>27</v>
      </c>
      <c r="C92" s="44"/>
      <c r="D92" s="18" t="s">
        <v>11</v>
      </c>
      <c r="E92" s="18" t="s">
        <v>76</v>
      </c>
      <c r="F92" s="18">
        <v>26400</v>
      </c>
      <c r="G92" s="18">
        <v>26400</v>
      </c>
      <c r="H92" s="18">
        <v>33000</v>
      </c>
      <c r="I92" s="19">
        <f t="shared" si="7"/>
        <v>59400</v>
      </c>
      <c r="J92" s="18" t="s">
        <v>59</v>
      </c>
      <c r="K92" s="20" t="s">
        <v>60</v>
      </c>
      <c r="L92" s="18" t="s">
        <v>42</v>
      </c>
      <c r="M92" s="21">
        <v>77931216562</v>
      </c>
      <c r="N92" s="18" t="s">
        <v>10</v>
      </c>
      <c r="O92" s="19" t="s">
        <v>69</v>
      </c>
      <c r="P92" s="21"/>
    </row>
    <row r="93" spans="1:16" ht="39.75" customHeight="1" x14ac:dyDescent="0.25">
      <c r="A93" s="2">
        <f>A92+1</f>
        <v>20</v>
      </c>
      <c r="B93" s="2">
        <v>49</v>
      </c>
      <c r="C93" s="43" t="s">
        <v>124</v>
      </c>
      <c r="D93" s="2" t="s">
        <v>11</v>
      </c>
      <c r="E93" s="2" t="s">
        <v>31</v>
      </c>
      <c r="F93" s="40" t="s">
        <v>123</v>
      </c>
      <c r="G93" s="26">
        <v>52090</v>
      </c>
      <c r="H93" s="26">
        <v>13022.5</v>
      </c>
      <c r="I93" s="19">
        <v>65112.5</v>
      </c>
      <c r="J93" s="2" t="s">
        <v>35</v>
      </c>
      <c r="K93" s="5" t="s">
        <v>10</v>
      </c>
      <c r="L93" s="2" t="s">
        <v>48</v>
      </c>
      <c r="M93" s="46">
        <v>70241049761</v>
      </c>
      <c r="N93" s="2" t="s">
        <v>10</v>
      </c>
      <c r="O93" s="4">
        <v>50130</v>
      </c>
      <c r="P93" s="6"/>
    </row>
    <row r="94" spans="1:16" s="17" customFormat="1" ht="39.75" customHeight="1" x14ac:dyDescent="0.25">
      <c r="A94" s="35">
        <f t="shared" ref="A94:A95" si="8">A93+1</f>
        <v>21</v>
      </c>
      <c r="B94" s="18">
        <v>53</v>
      </c>
      <c r="C94" s="44" t="s">
        <v>125</v>
      </c>
      <c r="D94" s="18" t="s">
        <v>11</v>
      </c>
      <c r="E94" s="18" t="s">
        <v>43</v>
      </c>
      <c r="F94" s="18" t="s">
        <v>126</v>
      </c>
      <c r="G94" s="18">
        <v>30225</v>
      </c>
      <c r="H94" s="18">
        <v>0</v>
      </c>
      <c r="I94" s="19">
        <v>30225</v>
      </c>
      <c r="J94" s="18" t="s">
        <v>35</v>
      </c>
      <c r="K94" s="20" t="s">
        <v>10</v>
      </c>
      <c r="L94" s="18" t="s">
        <v>46</v>
      </c>
      <c r="M94" s="47">
        <v>33392005961</v>
      </c>
      <c r="N94" s="18" t="s">
        <v>10</v>
      </c>
      <c r="O94" s="19">
        <v>30170</v>
      </c>
      <c r="P94" s="25"/>
    </row>
    <row r="95" spans="1:16" s="17" customFormat="1" ht="39.75" customHeight="1" x14ac:dyDescent="0.25">
      <c r="A95" s="35">
        <f t="shared" si="8"/>
        <v>22</v>
      </c>
      <c r="B95" s="18">
        <v>52</v>
      </c>
      <c r="C95" s="44" t="s">
        <v>127</v>
      </c>
      <c r="D95" s="18" t="s">
        <v>11</v>
      </c>
      <c r="E95" s="18" t="s">
        <v>67</v>
      </c>
      <c r="F95" s="18" t="s">
        <v>128</v>
      </c>
      <c r="G95" s="18">
        <v>15616</v>
      </c>
      <c r="H95" s="18">
        <v>3904</v>
      </c>
      <c r="I95" s="19">
        <v>19520</v>
      </c>
      <c r="J95" s="18" t="s">
        <v>35</v>
      </c>
      <c r="K95" s="20" t="s">
        <v>10</v>
      </c>
      <c r="L95" s="18" t="s">
        <v>46</v>
      </c>
      <c r="M95" s="21">
        <v>33392005961</v>
      </c>
      <c r="N95" s="18" t="s">
        <v>10</v>
      </c>
      <c r="O95" s="19">
        <v>19260</v>
      </c>
      <c r="P95" s="21"/>
    </row>
    <row r="96" spans="1:16" ht="39.75" customHeight="1" x14ac:dyDescent="0.25">
      <c r="A96" s="18">
        <f t="shared" ref="A96:A107" si="9">A95+1</f>
        <v>23</v>
      </c>
      <c r="B96" s="10">
        <v>55</v>
      </c>
      <c r="C96" s="43" t="s">
        <v>129</v>
      </c>
      <c r="D96" s="10" t="s">
        <v>11</v>
      </c>
      <c r="E96" s="10" t="s">
        <v>45</v>
      </c>
      <c r="F96" s="40" t="s">
        <v>130</v>
      </c>
      <c r="G96" s="26">
        <v>24000</v>
      </c>
      <c r="H96" s="26">
        <v>6000</v>
      </c>
      <c r="I96" s="19">
        <v>30000</v>
      </c>
      <c r="J96" s="10" t="s">
        <v>61</v>
      </c>
      <c r="K96" s="13" t="s">
        <v>62</v>
      </c>
      <c r="L96" s="10" t="s">
        <v>47</v>
      </c>
      <c r="M96" s="46">
        <v>31697199035</v>
      </c>
      <c r="N96" s="13" t="s">
        <v>62</v>
      </c>
      <c r="O96" s="11">
        <v>30000</v>
      </c>
      <c r="P96" s="12"/>
    </row>
    <row r="97" spans="1:16" ht="39.75" customHeight="1" x14ac:dyDescent="0.25">
      <c r="A97" s="18">
        <f t="shared" si="9"/>
        <v>24</v>
      </c>
      <c r="B97" s="2">
        <v>55</v>
      </c>
      <c r="C97" s="43" t="s">
        <v>131</v>
      </c>
      <c r="D97" s="2" t="s">
        <v>11</v>
      </c>
      <c r="E97" s="2" t="s">
        <v>45</v>
      </c>
      <c r="F97" s="40" t="s">
        <v>130</v>
      </c>
      <c r="G97" s="26">
        <v>24000</v>
      </c>
      <c r="H97" s="26">
        <v>6000</v>
      </c>
      <c r="I97" s="19">
        <v>30000</v>
      </c>
      <c r="J97" s="2" t="s">
        <v>53</v>
      </c>
      <c r="K97" s="5" t="s">
        <v>54</v>
      </c>
      <c r="L97" s="2" t="s">
        <v>47</v>
      </c>
      <c r="M97" s="46">
        <v>31697199035</v>
      </c>
      <c r="N97" s="5" t="s">
        <v>54</v>
      </c>
      <c r="O97" s="4">
        <v>25000</v>
      </c>
      <c r="P97" s="6"/>
    </row>
    <row r="98" spans="1:16" s="22" customFormat="1" ht="63.75" x14ac:dyDescent="0.25">
      <c r="A98" s="18">
        <f t="shared" si="9"/>
        <v>25</v>
      </c>
      <c r="B98" s="18" t="s">
        <v>32</v>
      </c>
      <c r="C98" s="44"/>
      <c r="D98" s="23" t="s">
        <v>11</v>
      </c>
      <c r="E98" s="18" t="s">
        <v>33</v>
      </c>
      <c r="F98" s="23" t="s">
        <v>142</v>
      </c>
      <c r="G98" s="23"/>
      <c r="H98" s="23"/>
      <c r="I98" s="19">
        <v>50218.75</v>
      </c>
      <c r="J98" s="23" t="s">
        <v>35</v>
      </c>
      <c r="K98" s="24" t="s">
        <v>10</v>
      </c>
      <c r="L98" s="18" t="s">
        <v>34</v>
      </c>
      <c r="M98" s="21">
        <v>5494093403</v>
      </c>
      <c r="N98" s="23" t="s">
        <v>10</v>
      </c>
      <c r="O98" s="19">
        <v>41201.25</v>
      </c>
      <c r="P98" s="21"/>
    </row>
    <row r="99" spans="1:16" ht="51" x14ac:dyDescent="0.25">
      <c r="A99" s="18">
        <f t="shared" si="9"/>
        <v>26</v>
      </c>
      <c r="B99" s="2">
        <v>83</v>
      </c>
      <c r="C99" s="43" t="s">
        <v>132</v>
      </c>
      <c r="D99" s="2" t="s">
        <v>11</v>
      </c>
      <c r="E99" s="2" t="s">
        <v>50</v>
      </c>
      <c r="F99" s="40" t="s">
        <v>133</v>
      </c>
      <c r="G99" s="26">
        <v>79516.800000000003</v>
      </c>
      <c r="H99" s="26">
        <v>19879.2</v>
      </c>
      <c r="I99" s="19">
        <f>81276+15000+3120</f>
        <v>99396</v>
      </c>
      <c r="J99" s="2" t="s">
        <v>53</v>
      </c>
      <c r="K99" s="5" t="s">
        <v>10</v>
      </c>
      <c r="L99" s="2" t="s">
        <v>82</v>
      </c>
      <c r="M99" s="46">
        <v>49294047900</v>
      </c>
      <c r="N99" s="2" t="s">
        <v>10</v>
      </c>
      <c r="O99" s="4">
        <v>81392.52</v>
      </c>
      <c r="P99" s="6"/>
    </row>
    <row r="100" spans="1:16" ht="38.25" x14ac:dyDescent="0.25">
      <c r="A100" s="18">
        <f t="shared" si="9"/>
        <v>27</v>
      </c>
      <c r="B100" s="10">
        <v>25</v>
      </c>
      <c r="C100" s="43" t="s">
        <v>134</v>
      </c>
      <c r="D100" s="10" t="s">
        <v>11</v>
      </c>
      <c r="E100" s="10" t="s">
        <v>64</v>
      </c>
      <c r="F100" s="40" t="s">
        <v>135</v>
      </c>
      <c r="G100" s="26">
        <v>30032</v>
      </c>
      <c r="H100" s="26">
        <v>7508</v>
      </c>
      <c r="I100" s="19">
        <v>37540</v>
      </c>
      <c r="J100" s="10" t="s">
        <v>53</v>
      </c>
      <c r="K100" s="13" t="s">
        <v>10</v>
      </c>
      <c r="L100" s="10" t="s">
        <v>70</v>
      </c>
      <c r="M100" s="46">
        <v>40219008458</v>
      </c>
      <c r="N100" s="10" t="s">
        <v>10</v>
      </c>
      <c r="O100" s="11">
        <v>37540</v>
      </c>
      <c r="P100" s="41" t="s">
        <v>63</v>
      </c>
    </row>
    <row r="101" spans="1:16" ht="25.5" x14ac:dyDescent="0.25">
      <c r="A101" s="18">
        <f t="shared" si="9"/>
        <v>28</v>
      </c>
      <c r="B101" s="10">
        <v>78</v>
      </c>
      <c r="C101" s="43" t="s">
        <v>136</v>
      </c>
      <c r="D101" s="10" t="s">
        <v>11</v>
      </c>
      <c r="E101" s="10" t="s">
        <v>66</v>
      </c>
      <c r="F101" s="40" t="s">
        <v>137</v>
      </c>
      <c r="G101" s="26">
        <v>31635</v>
      </c>
      <c r="H101" s="26">
        <v>7908.75</v>
      </c>
      <c r="I101" s="19">
        <v>39543.75</v>
      </c>
      <c r="J101" s="10" t="s">
        <v>53</v>
      </c>
      <c r="K101" s="13" t="s">
        <v>10</v>
      </c>
      <c r="L101" s="10" t="s">
        <v>65</v>
      </c>
      <c r="M101" s="46">
        <v>1022965623</v>
      </c>
      <c r="N101" s="10" t="s">
        <v>10</v>
      </c>
      <c r="O101" s="11">
        <v>39543.75</v>
      </c>
      <c r="P101" s="12" t="s">
        <v>63</v>
      </c>
    </row>
    <row r="102" spans="1:16" ht="25.5" x14ac:dyDescent="0.25">
      <c r="A102" s="18">
        <f t="shared" si="9"/>
        <v>29</v>
      </c>
      <c r="B102" s="28">
        <v>63</v>
      </c>
      <c r="C102" s="43" t="s">
        <v>138</v>
      </c>
      <c r="D102" s="28" t="s">
        <v>11</v>
      </c>
      <c r="E102" s="28" t="s">
        <v>74</v>
      </c>
      <c r="F102" s="40" t="s">
        <v>139</v>
      </c>
      <c r="G102" s="28">
        <v>20400</v>
      </c>
      <c r="H102" s="28">
        <v>5100</v>
      </c>
      <c r="I102" s="19">
        <v>25500</v>
      </c>
      <c r="J102" s="28" t="s">
        <v>35</v>
      </c>
      <c r="K102" s="29" t="s">
        <v>10</v>
      </c>
      <c r="L102" s="28" t="s">
        <v>81</v>
      </c>
      <c r="M102" s="46">
        <v>15030854278</v>
      </c>
      <c r="N102" s="28" t="s">
        <v>10</v>
      </c>
      <c r="O102" s="27">
        <v>25500</v>
      </c>
      <c r="P102" s="30"/>
    </row>
    <row r="103" spans="1:16" ht="25.5" x14ac:dyDescent="0.25">
      <c r="A103" s="18">
        <f t="shared" si="9"/>
        <v>30</v>
      </c>
      <c r="B103" s="31">
        <v>65</v>
      </c>
      <c r="C103" s="43"/>
      <c r="D103" s="31" t="s">
        <v>11</v>
      </c>
      <c r="E103" s="31" t="s">
        <v>80</v>
      </c>
      <c r="F103" s="45" t="s">
        <v>143</v>
      </c>
      <c r="G103" s="31">
        <f>I103/1.25</f>
        <v>20290</v>
      </c>
      <c r="H103" s="31">
        <f>G103*0.25</f>
        <v>5072.5</v>
      </c>
      <c r="I103" s="19">
        <v>25362.5</v>
      </c>
      <c r="J103" s="31" t="s">
        <v>35</v>
      </c>
      <c r="K103" s="32" t="s">
        <v>10</v>
      </c>
      <c r="L103" s="45" t="s">
        <v>144</v>
      </c>
      <c r="M103" s="46">
        <v>85898756579</v>
      </c>
      <c r="N103" s="31" t="s">
        <v>10</v>
      </c>
      <c r="O103" s="34">
        <v>25362.5</v>
      </c>
      <c r="P103" s="33" t="s">
        <v>63</v>
      </c>
    </row>
    <row r="104" spans="1:16" ht="25.5" x14ac:dyDescent="0.25">
      <c r="A104" s="18">
        <f t="shared" si="9"/>
        <v>31</v>
      </c>
      <c r="B104" s="31">
        <v>70</v>
      </c>
      <c r="C104" s="43"/>
      <c r="D104" s="31" t="s">
        <v>11</v>
      </c>
      <c r="E104" s="31" t="s">
        <v>84</v>
      </c>
      <c r="F104" s="45" t="s">
        <v>143</v>
      </c>
      <c r="G104" s="31">
        <f>O104/1.25</f>
        <v>24269</v>
      </c>
      <c r="H104" s="31">
        <f>G104*0.25</f>
        <v>6067.25</v>
      </c>
      <c r="I104" s="19">
        <f>G104+H104</f>
        <v>30336.25</v>
      </c>
      <c r="J104" s="31" t="s">
        <v>35</v>
      </c>
      <c r="K104" s="32" t="s">
        <v>10</v>
      </c>
      <c r="L104" s="31" t="s">
        <v>83</v>
      </c>
      <c r="M104" s="46">
        <v>60557784734</v>
      </c>
      <c r="N104" s="31" t="s">
        <v>10</v>
      </c>
      <c r="O104" s="34">
        <v>30336.25</v>
      </c>
      <c r="P104" s="33" t="s">
        <v>63</v>
      </c>
    </row>
    <row r="105" spans="1:16" ht="25.5" x14ac:dyDescent="0.25">
      <c r="A105" s="18">
        <f t="shared" si="9"/>
        <v>32</v>
      </c>
      <c r="B105" s="31">
        <v>69</v>
      </c>
      <c r="C105" s="43"/>
      <c r="D105" s="31" t="s">
        <v>11</v>
      </c>
      <c r="E105" s="31" t="s">
        <v>85</v>
      </c>
      <c r="F105" s="45" t="s">
        <v>143</v>
      </c>
      <c r="G105" s="31">
        <v>37838.82</v>
      </c>
      <c r="H105" s="31">
        <v>9459.7000000000007</v>
      </c>
      <c r="I105" s="19">
        <f>G105+H105</f>
        <v>47298.520000000004</v>
      </c>
      <c r="J105" s="31" t="s">
        <v>35</v>
      </c>
      <c r="K105" s="32" t="s">
        <v>10</v>
      </c>
      <c r="L105" s="31" t="s">
        <v>86</v>
      </c>
      <c r="M105" s="46">
        <v>89958947498</v>
      </c>
      <c r="N105" s="31" t="s">
        <v>10</v>
      </c>
      <c r="O105" s="34">
        <v>47298.52</v>
      </c>
      <c r="P105" s="33" t="s">
        <v>63</v>
      </c>
    </row>
    <row r="106" spans="1:16" ht="25.5" x14ac:dyDescent="0.25">
      <c r="A106" s="18">
        <f t="shared" si="9"/>
        <v>33</v>
      </c>
      <c r="B106" s="31">
        <v>75</v>
      </c>
      <c r="C106" s="43"/>
      <c r="D106" s="31" t="s">
        <v>11</v>
      </c>
      <c r="E106" s="31" t="s">
        <v>87</v>
      </c>
      <c r="F106" s="45" t="s">
        <v>145</v>
      </c>
      <c r="G106" s="31">
        <v>28947</v>
      </c>
      <c r="H106" s="31">
        <f>G106*0.25</f>
        <v>7236.75</v>
      </c>
      <c r="I106" s="19">
        <f>G106+H106</f>
        <v>36183.75</v>
      </c>
      <c r="J106" s="31" t="s">
        <v>35</v>
      </c>
      <c r="K106" s="32" t="s">
        <v>10</v>
      </c>
      <c r="L106" s="31" t="s">
        <v>88</v>
      </c>
      <c r="M106" s="46">
        <v>85879677663</v>
      </c>
      <c r="N106" s="31" t="s">
        <v>10</v>
      </c>
      <c r="O106" s="34">
        <v>36183.75</v>
      </c>
      <c r="P106" s="33" t="s">
        <v>63</v>
      </c>
    </row>
    <row r="107" spans="1:16" ht="25.5" x14ac:dyDescent="0.25">
      <c r="A107" s="18">
        <f t="shared" si="9"/>
        <v>34</v>
      </c>
      <c r="B107" s="35">
        <v>87</v>
      </c>
      <c r="C107" s="43"/>
      <c r="D107" s="35" t="s">
        <v>11</v>
      </c>
      <c r="E107" s="35" t="s">
        <v>90</v>
      </c>
      <c r="F107" s="45" t="s">
        <v>146</v>
      </c>
      <c r="G107" s="35">
        <v>60000</v>
      </c>
      <c r="H107" s="35">
        <v>0</v>
      </c>
      <c r="I107" s="19">
        <f>G107+H107</f>
        <v>60000</v>
      </c>
      <c r="J107" s="35" t="s">
        <v>91</v>
      </c>
      <c r="K107" s="38" t="s">
        <v>10</v>
      </c>
      <c r="L107" s="35" t="s">
        <v>92</v>
      </c>
      <c r="M107" s="48" t="s">
        <v>147</v>
      </c>
      <c r="N107" s="35" t="s">
        <v>10</v>
      </c>
      <c r="O107" s="36"/>
      <c r="P107" s="37" t="s">
        <v>63</v>
      </c>
    </row>
  </sheetData>
  <mergeCells count="191">
    <mergeCell ref="G85:G86"/>
    <mergeCell ref="H4:H5"/>
    <mergeCell ref="H6:H14"/>
    <mergeCell ref="H15:H23"/>
    <mergeCell ref="H24:H32"/>
    <mergeCell ref="H33:H41"/>
    <mergeCell ref="H42:H50"/>
    <mergeCell ref="H51:H59"/>
    <mergeCell ref="H60:H68"/>
    <mergeCell ref="H69:H77"/>
    <mergeCell ref="H78:H80"/>
    <mergeCell ref="H83:H84"/>
    <mergeCell ref="H85:H86"/>
    <mergeCell ref="G15:G23"/>
    <mergeCell ref="G24:G32"/>
    <mergeCell ref="G33:G41"/>
    <mergeCell ref="G42:G50"/>
    <mergeCell ref="G51:G59"/>
    <mergeCell ref="G60:G68"/>
    <mergeCell ref="G69:G77"/>
    <mergeCell ref="G78:G80"/>
    <mergeCell ref="G83:G84"/>
    <mergeCell ref="A6:A14"/>
    <mergeCell ref="B6:B14"/>
    <mergeCell ref="C6:C14"/>
    <mergeCell ref="E6:E14"/>
    <mergeCell ref="I6:I14"/>
    <mergeCell ref="J6:J14"/>
    <mergeCell ref="N6:N14"/>
    <mergeCell ref="O6:O14"/>
    <mergeCell ref="P6:P14"/>
    <mergeCell ref="A3:O3"/>
    <mergeCell ref="A4:A5"/>
    <mergeCell ref="B4:B5"/>
    <mergeCell ref="C4:C5"/>
    <mergeCell ref="E4:E5"/>
    <mergeCell ref="I4:I5"/>
    <mergeCell ref="K4:K5"/>
    <mergeCell ref="L4:L5"/>
    <mergeCell ref="N4:N5"/>
    <mergeCell ref="O4:O5"/>
    <mergeCell ref="G4:G5"/>
    <mergeCell ref="M15:M23"/>
    <mergeCell ref="M24:M32"/>
    <mergeCell ref="D6:D14"/>
    <mergeCell ref="L6:L14"/>
    <mergeCell ref="D4:D5"/>
    <mergeCell ref="J4:J5"/>
    <mergeCell ref="G6:G14"/>
    <mergeCell ref="L15:L23"/>
    <mergeCell ref="N15:N23"/>
    <mergeCell ref="K6:K14"/>
    <mergeCell ref="M4:M5"/>
    <mergeCell ref="M6:M14"/>
    <mergeCell ref="L24:L32"/>
    <mergeCell ref="N24:N32"/>
    <mergeCell ref="A15:A23"/>
    <mergeCell ref="B15:B23"/>
    <mergeCell ref="C15:C23"/>
    <mergeCell ref="E15:E23"/>
    <mergeCell ref="I15:I23"/>
    <mergeCell ref="J15:J23"/>
    <mergeCell ref="K15:K23"/>
    <mergeCell ref="K24:K32"/>
    <mergeCell ref="D15:D23"/>
    <mergeCell ref="J24:J32"/>
    <mergeCell ref="A83:A84"/>
    <mergeCell ref="B83:B84"/>
    <mergeCell ref="O24:O32"/>
    <mergeCell ref="P24:P32"/>
    <mergeCell ref="A24:A32"/>
    <mergeCell ref="B24:B32"/>
    <mergeCell ref="C24:C32"/>
    <mergeCell ref="D24:D32"/>
    <mergeCell ref="E24:E32"/>
    <mergeCell ref="I24:I32"/>
    <mergeCell ref="I42:I50"/>
    <mergeCell ref="J42:J50"/>
    <mergeCell ref="K42:K50"/>
    <mergeCell ref="L42:L50"/>
    <mergeCell ref="N42:N50"/>
    <mergeCell ref="K33:K41"/>
    <mergeCell ref="M33:M41"/>
    <mergeCell ref="M42:M50"/>
    <mergeCell ref="M78:M80"/>
    <mergeCell ref="A60:A68"/>
    <mergeCell ref="B60:B68"/>
    <mergeCell ref="C60:C68"/>
    <mergeCell ref="D60:D68"/>
    <mergeCell ref="E60:E68"/>
    <mergeCell ref="I60:I68"/>
    <mergeCell ref="J60:J68"/>
    <mergeCell ref="K60:K68"/>
    <mergeCell ref="L60:L68"/>
    <mergeCell ref="A33:A41"/>
    <mergeCell ref="B33:B41"/>
    <mergeCell ref="C33:C41"/>
    <mergeCell ref="D33:D41"/>
    <mergeCell ref="E33:E41"/>
    <mergeCell ref="I33:I41"/>
    <mergeCell ref="O33:O41"/>
    <mergeCell ref="A51:A59"/>
    <mergeCell ref="B51:B59"/>
    <mergeCell ref="C51:C59"/>
    <mergeCell ref="D51:D59"/>
    <mergeCell ref="E51:E59"/>
    <mergeCell ref="I51:I59"/>
    <mergeCell ref="J51:J59"/>
    <mergeCell ref="K51:K59"/>
    <mergeCell ref="L51:L59"/>
    <mergeCell ref="A42:A50"/>
    <mergeCell ref="B42:B50"/>
    <mergeCell ref="C42:C50"/>
    <mergeCell ref="D42:D50"/>
    <mergeCell ref="E42:E50"/>
    <mergeCell ref="J33:J41"/>
    <mergeCell ref="L33:L41"/>
    <mergeCell ref="N51:N59"/>
    <mergeCell ref="M51:M59"/>
    <mergeCell ref="A85:A86"/>
    <mergeCell ref="B85:B86"/>
    <mergeCell ref="C85:C86"/>
    <mergeCell ref="D85:D86"/>
    <mergeCell ref="I85:I86"/>
    <mergeCell ref="I69:I77"/>
    <mergeCell ref="J69:J77"/>
    <mergeCell ref="K69:K77"/>
    <mergeCell ref="A69:A77"/>
    <mergeCell ref="B69:B77"/>
    <mergeCell ref="C69:C77"/>
    <mergeCell ref="D69:D77"/>
    <mergeCell ref="E69:E77"/>
    <mergeCell ref="C83:C84"/>
    <mergeCell ref="D83:D84"/>
    <mergeCell ref="I83:I84"/>
    <mergeCell ref="A78:A80"/>
    <mergeCell ref="B78:B80"/>
    <mergeCell ref="C78:C80"/>
    <mergeCell ref="D78:D80"/>
    <mergeCell ref="E78:E80"/>
    <mergeCell ref="I78:I80"/>
    <mergeCell ref="F69:F77"/>
    <mergeCell ref="F78:F80"/>
    <mergeCell ref="P33:P41"/>
    <mergeCell ref="O60:O68"/>
    <mergeCell ref="P60:P68"/>
    <mergeCell ref="P15:P23"/>
    <mergeCell ref="O15:O23"/>
    <mergeCell ref="P4:P5"/>
    <mergeCell ref="N85:N86"/>
    <mergeCell ref="N60:N68"/>
    <mergeCell ref="N33:N41"/>
    <mergeCell ref="O85:O86"/>
    <mergeCell ref="P85:P86"/>
    <mergeCell ref="P69:P77"/>
    <mergeCell ref="O42:O50"/>
    <mergeCell ref="O51:O59"/>
    <mergeCell ref="P51:P59"/>
    <mergeCell ref="N83:N84"/>
    <mergeCell ref="P42:P50"/>
    <mergeCell ref="O83:O84"/>
    <mergeCell ref="P83:P84"/>
    <mergeCell ref="N78:N80"/>
    <mergeCell ref="O78:O80"/>
    <mergeCell ref="P78:P80"/>
    <mergeCell ref="N69:N77"/>
    <mergeCell ref="O69:O77"/>
    <mergeCell ref="F83:F84"/>
    <mergeCell ref="F85:F86"/>
    <mergeCell ref="M60:M68"/>
    <mergeCell ref="F4:F5"/>
    <mergeCell ref="F6:F14"/>
    <mergeCell ref="F15:F23"/>
    <mergeCell ref="F24:F32"/>
    <mergeCell ref="F33:F41"/>
    <mergeCell ref="F42:F50"/>
    <mergeCell ref="F51:F59"/>
    <mergeCell ref="F60:F68"/>
    <mergeCell ref="L69:L77"/>
    <mergeCell ref="J85:J86"/>
    <mergeCell ref="K85:K86"/>
    <mergeCell ref="L85:L86"/>
    <mergeCell ref="J83:J84"/>
    <mergeCell ref="L83:L84"/>
    <mergeCell ref="J78:J80"/>
    <mergeCell ref="L78:L80"/>
    <mergeCell ref="M69:M77"/>
    <mergeCell ref="K78:K80"/>
    <mergeCell ref="K83:K84"/>
    <mergeCell ref="M83:M84"/>
    <mergeCell ref="M85:M86"/>
  </mergeCells>
  <pageMargins left="0.7" right="0.7" top="0.75" bottom="0.75" header="0.3" footer="0.3"/>
  <pageSetup paperSize="9" scale="61" orientation="landscape" r:id="rId1"/>
  <rowBreaks count="2" manualBreakCount="2">
    <brk id="77" max="14" man="1"/>
    <brk id="94" max="14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korisnik546</cp:lastModifiedBy>
  <cp:lastPrinted>2019-02-13T08:09:18Z</cp:lastPrinted>
  <dcterms:created xsi:type="dcterms:W3CDTF">2018-08-23T05:37:37Z</dcterms:created>
  <dcterms:modified xsi:type="dcterms:W3CDTF">2019-02-13T08:10:10Z</dcterms:modified>
</cp:coreProperties>
</file>