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istes\AppData\Local\Microsoft\Windows\INetCache\Content.Outlook\IXDZPDW0\"/>
    </mc:Choice>
  </mc:AlternateContent>
  <xr:revisionPtr revIDLastSave="0" documentId="13_ncr:1_{4E34D306-4517-40D6-96FA-58EABF06EE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ijedlog plana nabave 2021." sheetId="4" r:id="rId1"/>
  </sheets>
  <calcPr calcId="191029"/>
  <fileRecoveryPr autoRecover="0"/>
</workbook>
</file>

<file path=xl/calcChain.xml><?xml version="1.0" encoding="utf-8"?>
<calcChain xmlns="http://schemas.openxmlformats.org/spreadsheetml/2006/main">
  <c r="F148" i="4" l="1"/>
  <c r="E148" i="4"/>
  <c r="F141" i="4"/>
  <c r="F140" i="4"/>
  <c r="F134" i="4"/>
  <c r="E134" i="4"/>
  <c r="F133" i="4"/>
  <c r="E129" i="4"/>
  <c r="F129" i="4" s="1"/>
  <c r="F128" i="4"/>
  <c r="F125" i="4"/>
  <c r="E125" i="4"/>
  <c r="F121" i="4"/>
  <c r="E121" i="4"/>
  <c r="F120" i="4"/>
  <c r="F119" i="4"/>
  <c r="F116" i="4"/>
  <c r="E116" i="4"/>
  <c r="E111" i="4"/>
  <c r="F107" i="4"/>
  <c r="F103" i="4"/>
  <c r="F111" i="4" s="1"/>
  <c r="E101" i="4"/>
  <c r="F100" i="4"/>
  <c r="F101" i="4" s="1"/>
  <c r="E98" i="4"/>
  <c r="F97" i="4"/>
  <c r="F96" i="4"/>
  <c r="F95" i="4"/>
  <c r="F94" i="4"/>
  <c r="F87" i="4"/>
  <c r="F86" i="4"/>
  <c r="F85" i="4"/>
  <c r="F84" i="4"/>
  <c r="F83" i="4"/>
  <c r="F82" i="4"/>
  <c r="F79" i="4"/>
  <c r="F77" i="4"/>
  <c r="F98" i="4" s="1"/>
  <c r="F74" i="4"/>
  <c r="E74" i="4"/>
  <c r="F69" i="4"/>
  <c r="E69" i="4"/>
  <c r="F65" i="4"/>
  <c r="E65" i="4"/>
  <c r="E50" i="4"/>
  <c r="F49" i="4"/>
  <c r="F50" i="4" s="1"/>
  <c r="F46" i="4"/>
  <c r="E46" i="4"/>
  <c r="F45" i="4"/>
  <c r="F41" i="4"/>
  <c r="E41" i="4"/>
  <c r="F33" i="4"/>
  <c r="E33" i="4"/>
  <c r="E22" i="4"/>
  <c r="F21" i="4"/>
  <c r="F20" i="4"/>
  <c r="F18" i="4"/>
  <c r="F16" i="4"/>
  <c r="F15" i="4"/>
  <c r="E13" i="4"/>
  <c r="F12" i="4"/>
  <c r="F11" i="4"/>
  <c r="F13" i="4" s="1"/>
</calcChain>
</file>

<file path=xl/sharedStrings.xml><?xml version="1.0" encoding="utf-8"?>
<sst xmlns="http://schemas.openxmlformats.org/spreadsheetml/2006/main" count="734" uniqueCount="250">
  <si>
    <t>Pozicija plana</t>
  </si>
  <si>
    <t>Naziv predmeta nabave</t>
  </si>
  <si>
    <t>Evidencijski broj nabave</t>
  </si>
  <si>
    <t>Vrsta postupka</t>
  </si>
  <si>
    <t>Sklapanje ugovora o javnoj nabavi ili okvirni sporazum</t>
  </si>
  <si>
    <t>Planirani početak postupka</t>
  </si>
  <si>
    <t>Planirano trajanje ugovora o javnoj nabavi</t>
  </si>
  <si>
    <t>Uredski materijal i ostali materijalni rashodi</t>
  </si>
  <si>
    <t>CPV</t>
  </si>
  <si>
    <t>30190000-7</t>
  </si>
  <si>
    <t>Uredski materijal</t>
  </si>
  <si>
    <t>Pomagala pri inkontinenciji</t>
  </si>
  <si>
    <t>Materijal i sirovine</t>
  </si>
  <si>
    <t>Energija</t>
  </si>
  <si>
    <t>Ugovor</t>
  </si>
  <si>
    <t>Seminari savjetovanja</t>
  </si>
  <si>
    <t>09310000-5</t>
  </si>
  <si>
    <t>Materijal i djelovi za tekuće invest održ.</t>
  </si>
  <si>
    <t>31000000-6</t>
  </si>
  <si>
    <t>Sitni inventar</t>
  </si>
  <si>
    <t>Službena radna odjeća i obuća</t>
  </si>
  <si>
    <t>18110000-3</t>
  </si>
  <si>
    <t>Usluge telefona pošte i prijevoza</t>
  </si>
  <si>
    <t>64212000-5</t>
  </si>
  <si>
    <t>Poštarina</t>
  </si>
  <si>
    <t>64110000-0</t>
  </si>
  <si>
    <t>Usluge promiđbe i informiranja</t>
  </si>
  <si>
    <t>Komunalne usluge</t>
  </si>
  <si>
    <t>Zdravstvene usluge</t>
  </si>
  <si>
    <t>Intelektualne usluge</t>
  </si>
  <si>
    <t>Računalne usluge</t>
  </si>
  <si>
    <t>Ostale usluge</t>
  </si>
  <si>
    <t>Premije osiguranja</t>
  </si>
  <si>
    <t>Bankarske usluge i usluge platnog prometa</t>
  </si>
  <si>
    <t>50312000-5</t>
  </si>
  <si>
    <t>39830000-9</t>
  </si>
  <si>
    <t>15500000-3</t>
  </si>
  <si>
    <t>50800000-3</t>
  </si>
  <si>
    <t>33700000-7</t>
  </si>
  <si>
    <t>Održavanje strojeva u praonici rublja</t>
  </si>
  <si>
    <t>ugovor</t>
  </si>
  <si>
    <t xml:space="preserve"> </t>
  </si>
  <si>
    <t>12.mjeseci</t>
  </si>
  <si>
    <t>okvirni sporazum, ugovor</t>
  </si>
  <si>
    <t>Okvirni sporazum, ugovor</t>
  </si>
  <si>
    <t>Smrznuta, svježa i konzervirana riba</t>
  </si>
  <si>
    <t>Svježe meso - peradi</t>
  </si>
  <si>
    <t>ovlaštenje osnivaču</t>
  </si>
  <si>
    <t>ovlaštnje osnivaču</t>
  </si>
  <si>
    <t>jednostavna nab.</t>
  </si>
  <si>
    <t>jednostavna nab</t>
  </si>
  <si>
    <t>okvirni sporazum</t>
  </si>
  <si>
    <t>2 godine</t>
  </si>
  <si>
    <t>Ugovor/narudž.</t>
  </si>
  <si>
    <t>jednokratno</t>
  </si>
  <si>
    <t>narudžbenica</t>
  </si>
  <si>
    <t>1 godina</t>
  </si>
  <si>
    <t>33140000-3</t>
  </si>
  <si>
    <t>30213300-8</t>
  </si>
  <si>
    <t>33100000-1</t>
  </si>
  <si>
    <t>66510000-8</t>
  </si>
  <si>
    <t>Održavanjei sevis i ispitivanje ispravnosti vatogasnih aparata</t>
  </si>
  <si>
    <t>Održavanje i sevisiranje i godišnje ispitivanje ispravnosti sustava vatrodojave</t>
  </si>
  <si>
    <t>Dom za starije osobe Medveščak Zagreb</t>
  </si>
  <si>
    <t>Zagreb, Trg Drage Iblera 8</t>
  </si>
  <si>
    <t>80522000-9</t>
  </si>
  <si>
    <t>80560000-7</t>
  </si>
  <si>
    <t>Edukacija radnika iz zdrav. higij. min.</t>
  </si>
  <si>
    <t>Procjenjena vrijednost nabave bez PDV-a</t>
  </si>
  <si>
    <t>Procjenjena vrijednost nabave s PDV-om</t>
  </si>
  <si>
    <t>33141621-9</t>
  </si>
  <si>
    <t>39800000-0</t>
  </si>
  <si>
    <t>Proizvodi za čišćenje i poliranje</t>
  </si>
  <si>
    <t xml:space="preserve">narudžbenica </t>
  </si>
  <si>
    <t>22200000-2</t>
  </si>
  <si>
    <t>15610000-7</t>
  </si>
  <si>
    <t>15400000-2</t>
  </si>
  <si>
    <t>15612500-6</t>
  </si>
  <si>
    <t>03311000-2</t>
  </si>
  <si>
    <t>Prerađeno povrće i voće</t>
  </si>
  <si>
    <t>15330000-0</t>
  </si>
  <si>
    <t>03200000-3</t>
  </si>
  <si>
    <t>Žitarice, krumpir,povrće,voće i orašasti pl.</t>
  </si>
  <si>
    <t>15112000-6</t>
  </si>
  <si>
    <t>15312000-8</t>
  </si>
  <si>
    <t>Juhe,proizvodi od krumpira i puding</t>
  </si>
  <si>
    <t>15890000-3</t>
  </si>
  <si>
    <t>Ostali prehrambeni proizvodi</t>
  </si>
  <si>
    <t>15110000-2</t>
  </si>
  <si>
    <t>Meso i mesni proizvodi</t>
  </si>
  <si>
    <t>Grupa 1 - svježe meso</t>
  </si>
  <si>
    <t>Grupa2 - mesni proizvodi</t>
  </si>
  <si>
    <t>3700000-8</t>
  </si>
  <si>
    <t>Nabava plina</t>
  </si>
  <si>
    <t>65200000-5</t>
  </si>
  <si>
    <t>Nabava el.energije i distribucija</t>
  </si>
  <si>
    <t>09000000-3</t>
  </si>
  <si>
    <t>Naftni derivati</t>
  </si>
  <si>
    <t>Materijal za tek.i inv. Održ.zgrade</t>
  </si>
  <si>
    <t>39513000-1</t>
  </si>
  <si>
    <t>39512000-4</t>
  </si>
  <si>
    <t xml:space="preserve">Službena radna odjeća </t>
  </si>
  <si>
    <t>,</t>
  </si>
  <si>
    <t>188300006-</t>
  </si>
  <si>
    <t xml:space="preserve">Službena radna obuća </t>
  </si>
  <si>
    <t>Stolno rublje</t>
  </si>
  <si>
    <t>Posteljno rublje</t>
  </si>
  <si>
    <t>19520000-7</t>
  </si>
  <si>
    <t>Plastične posude</t>
  </si>
  <si>
    <t>39713000-3</t>
  </si>
  <si>
    <t>Pegle i ostala oprema za praonu</t>
  </si>
  <si>
    <t>39112000-0</t>
  </si>
  <si>
    <t>392211008-</t>
  </si>
  <si>
    <t>Kuhinjsko posuđe i pribor</t>
  </si>
  <si>
    <t>39143000-6</t>
  </si>
  <si>
    <t>Kolica i pribor za sobarice</t>
  </si>
  <si>
    <t>34910000-9</t>
  </si>
  <si>
    <t>Kolica za prijevoz tereta</t>
  </si>
  <si>
    <t>35111300-8</t>
  </si>
  <si>
    <t>Aparati za gašenje požara</t>
  </si>
  <si>
    <t>39713430-6</t>
  </si>
  <si>
    <t>Usisavači</t>
  </si>
  <si>
    <t>42968000-9</t>
  </si>
  <si>
    <t>Dozatori</t>
  </si>
  <si>
    <t>39220000-0</t>
  </si>
  <si>
    <t>Kolica za serviranje</t>
  </si>
  <si>
    <t>64213000-2</t>
  </si>
  <si>
    <t xml:space="preserve">Usluge mobilne telefonije </t>
  </si>
  <si>
    <t>39143113-1</t>
  </si>
  <si>
    <t>Tekstil u metraži</t>
  </si>
  <si>
    <t>Uređaj za označavanje odjeće korisnika</t>
  </si>
  <si>
    <t xml:space="preserve">Medicinska oprema </t>
  </si>
  <si>
    <t>Čišćenje mastolovca</t>
  </si>
  <si>
    <t>50330000-7</t>
  </si>
  <si>
    <t>5080000-3</t>
  </si>
  <si>
    <t>naarudžbenica</t>
  </si>
  <si>
    <t>Čiščenje ventilacije</t>
  </si>
  <si>
    <t>50720000-8</t>
  </si>
  <si>
    <t>Održavanje termoenergetskog postrojenja i plin. Bojlera</t>
  </si>
  <si>
    <t>Održavanje kuhinske opreme</t>
  </si>
  <si>
    <t>50310000-1</t>
  </si>
  <si>
    <t>Održavanje uredskih strojeva</t>
  </si>
  <si>
    <t>50750000-7</t>
  </si>
  <si>
    <t>Održavanje dizala</t>
  </si>
  <si>
    <t>Usluge održavanja zgrade</t>
  </si>
  <si>
    <t>50711000-2</t>
  </si>
  <si>
    <t>50111000-6</t>
  </si>
  <si>
    <t>50850000-8</t>
  </si>
  <si>
    <t>Održavanje namještaja</t>
  </si>
  <si>
    <t>50421000-2</t>
  </si>
  <si>
    <t>Održavanje med. Opreme</t>
  </si>
  <si>
    <t>50411000-9</t>
  </si>
  <si>
    <t>Održavanje mjernih aparata</t>
  </si>
  <si>
    <t>71632000-7</t>
  </si>
  <si>
    <t>50700000-2</t>
  </si>
  <si>
    <t>Instalacijske usluge</t>
  </si>
  <si>
    <t>5075000-0</t>
  </si>
  <si>
    <t>65100000-4</t>
  </si>
  <si>
    <t>85000000-9</t>
  </si>
  <si>
    <t>Sistematski pregledi za starije od 50 god.</t>
  </si>
  <si>
    <t>12 mjeseci</t>
  </si>
  <si>
    <t>79341000-6</t>
  </si>
  <si>
    <t>Oglašavanje i marketing</t>
  </si>
  <si>
    <t>90920000-2</t>
  </si>
  <si>
    <t>90511000-2</t>
  </si>
  <si>
    <t>90524000-6</t>
  </si>
  <si>
    <t>90523000-9</t>
  </si>
  <si>
    <t>Zbrinjavanje toksičnog otpada</t>
  </si>
  <si>
    <t>90513000-6</t>
  </si>
  <si>
    <t>90915000-4</t>
  </si>
  <si>
    <t>65000000-3</t>
  </si>
  <si>
    <t>Ostale komunalne naknade</t>
  </si>
  <si>
    <t>85147000-1</t>
  </si>
  <si>
    <t>79100000-5</t>
  </si>
  <si>
    <t>72200000-7</t>
  </si>
  <si>
    <t>Održavanje aplikacije Dogma</t>
  </si>
  <si>
    <t>50112200-5</t>
  </si>
  <si>
    <t>66515200-5</t>
  </si>
  <si>
    <t>66514110-0</t>
  </si>
  <si>
    <t>66110000-4</t>
  </si>
  <si>
    <t xml:space="preserve">12 mjeseci </t>
  </si>
  <si>
    <t>92300000-4</t>
  </si>
  <si>
    <t xml:space="preserve">Stručno usavršavanje </t>
  </si>
  <si>
    <t>03142500-3</t>
  </si>
  <si>
    <t>Jaja</t>
  </si>
  <si>
    <t>15900000-7</t>
  </si>
  <si>
    <t>Tekuće i investicijsko održavanje</t>
  </si>
  <si>
    <t>Nefinancijska imovina</t>
  </si>
  <si>
    <t>Intelektualne usluge-projekt EU</t>
  </si>
  <si>
    <t>Intelektualne usluge-projekt GC</t>
  </si>
  <si>
    <t>50112200-6</t>
  </si>
  <si>
    <t>ostale usluge projekt EU</t>
  </si>
  <si>
    <t>50111000-7</t>
  </si>
  <si>
    <t>Stolci+noć.orm.+lampe+tel.</t>
  </si>
  <si>
    <t>Održavanje tel.centr.+sustava sestrin.</t>
  </si>
  <si>
    <t>Materijal za radnu terapiju ORA</t>
  </si>
  <si>
    <t>Prijedlog  Plana nabave za 2021. godinu</t>
  </si>
  <si>
    <t>tijekom godine</t>
  </si>
  <si>
    <t>1-12 mj.</t>
  </si>
  <si>
    <t>jednostavna nabava</t>
  </si>
  <si>
    <t>tijekom god.</t>
  </si>
  <si>
    <t xml:space="preserve">1-12 mj. </t>
  </si>
  <si>
    <t>12. mjeseci</t>
  </si>
  <si>
    <t>12 mj.</t>
  </si>
  <si>
    <t>6351000-2</t>
  </si>
  <si>
    <t>Službena putovanja</t>
  </si>
  <si>
    <t>Materijal za za čišćenje</t>
  </si>
  <si>
    <t>Papirnati predmeti</t>
  </si>
  <si>
    <t xml:space="preserve">Pretplate na tisak i časop. </t>
  </si>
  <si>
    <t>Mlijeko i mliječne prerađevine</t>
  </si>
  <si>
    <t>Mlinarski proizvodi i tjestenina</t>
  </si>
  <si>
    <t>Kruh i pekarski proizvodi</t>
  </si>
  <si>
    <t>Život.i biljna ulja i masnoće</t>
  </si>
  <si>
    <t>Piće</t>
  </si>
  <si>
    <t>objedinjena nab.</t>
  </si>
  <si>
    <t xml:space="preserve">Medicinski potrošni materijal (zdrav.i hig.)  </t>
  </si>
  <si>
    <t>Materijal za tek.i inv. Održ. EU projekt</t>
  </si>
  <si>
    <t>Usluge fiksnog telefona i interneta</t>
  </si>
  <si>
    <t>Održavanje diesel električnog agregata i pumpi za otpadne vode</t>
  </si>
  <si>
    <t>Održavanje električnih uređaja</t>
  </si>
  <si>
    <t>Čišćenje klima uređaja</t>
  </si>
  <si>
    <t>Tehnička kontrola-Ispitivanja oruđa za rad</t>
  </si>
  <si>
    <t>Održavanje prijevoznih sredstava-projekt EU</t>
  </si>
  <si>
    <t>Održavanje prijevoznih sredstava</t>
  </si>
  <si>
    <t>Usluge u vezi s med.otpadom</t>
  </si>
  <si>
    <t>Sanitarna zaštita-Deratizacija i dezinsekcija</t>
  </si>
  <si>
    <t>Distribucija vode</t>
  </si>
  <si>
    <t>Odvoz otpada</t>
  </si>
  <si>
    <t>Dimnjačarske usluge</t>
  </si>
  <si>
    <t>Usluge  obrade i zbrinjavanja neopasnih otpadaka i neopasnog otpada</t>
  </si>
  <si>
    <t>Zdravstvena kontrola radnika</t>
  </si>
  <si>
    <t>Intelektualne usluge-pravne usluge</t>
  </si>
  <si>
    <t xml:space="preserve">Registracija  vozila </t>
  </si>
  <si>
    <t>Usluge osiguranja radnika</t>
  </si>
  <si>
    <t>Usluge osiguranja imovine</t>
  </si>
  <si>
    <t>Zdravstvena kontrola prehrane</t>
  </si>
  <si>
    <t xml:space="preserve">Usluge osiguranja vozila </t>
  </si>
  <si>
    <t>Zatezne kamate</t>
  </si>
  <si>
    <t>Usluge kult.zabav. potreba</t>
  </si>
  <si>
    <t>Računalna oprema</t>
  </si>
  <si>
    <t>Računalni programi</t>
  </si>
  <si>
    <t>Osobni automobil za potrebe GC</t>
  </si>
  <si>
    <t>30170000-1</t>
  </si>
  <si>
    <t>48443000-5</t>
  </si>
  <si>
    <t>34110000-1</t>
  </si>
  <si>
    <t>Proizvodi za osobnu higijenu,zaštitna oprema, dezinficijensi</t>
  </si>
  <si>
    <t>nabava podijeljena u grupe</t>
  </si>
  <si>
    <t>ne</t>
  </si>
  <si>
    <t>da</t>
  </si>
  <si>
    <t>Narudžbenica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</si>
</sst>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75">
    <xf numFmtId="0" fontId="0" fillId="0" borderId="0" xfId="0"/>
    <xf numFmtId="0" fontId="5" fillId="0" borderId="0" xfId="0" applyFont="1"/>
    <xf numFmtId="4" fontId="5" fillId="0" borderId="0" xfId="0" applyNumberFormat="1" applyFont="1"/>
    <xf numFmtId="0" fontId="5" fillId="0" borderId="0" xfId="0" applyFont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4" fontId="5" fillId="0" borderId="1" xfId="0" applyNumberFormat="1" applyFont="1" applyFill="1" applyBorder="1"/>
    <xf numFmtId="0" fontId="7" fillId="0" borderId="1" xfId="0" applyFont="1" applyFill="1" applyBorder="1"/>
    <xf numFmtId="0" fontId="8" fillId="0" borderId="1" xfId="0" applyFont="1" applyFill="1" applyBorder="1"/>
    <xf numFmtId="4" fontId="9" fillId="0" borderId="1" xfId="0" applyNumberFormat="1" applyFont="1" applyFill="1" applyBorder="1"/>
    <xf numFmtId="0" fontId="6" fillId="0" borderId="1" xfId="0" applyFont="1" applyFill="1" applyBorder="1"/>
    <xf numFmtId="4" fontId="6" fillId="0" borderId="1" xfId="0" applyNumberFormat="1" applyFont="1" applyFill="1" applyBorder="1"/>
    <xf numFmtId="14" fontId="5" fillId="0" borderId="1" xfId="0" applyNumberFormat="1" applyFont="1" applyFill="1" applyBorder="1"/>
    <xf numFmtId="4" fontId="5" fillId="0" borderId="1" xfId="2" applyNumberFormat="1" applyFont="1" applyFill="1" applyBorder="1"/>
    <xf numFmtId="4" fontId="6" fillId="0" borderId="1" xfId="0" applyNumberFormat="1" applyFont="1" applyFill="1" applyBorder="1" applyAlignment="1">
      <alignment wrapText="1"/>
    </xf>
    <xf numFmtId="4" fontId="5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4" fontId="5" fillId="0" borderId="2" xfId="0" applyNumberFormat="1" applyFont="1" applyFill="1" applyBorder="1"/>
    <xf numFmtId="4" fontId="10" fillId="0" borderId="1" xfId="0" applyNumberFormat="1" applyFont="1" applyFill="1" applyBorder="1"/>
    <xf numFmtId="0" fontId="5" fillId="0" borderId="1" xfId="0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distributed" wrapText="1"/>
    </xf>
    <xf numFmtId="0" fontId="7" fillId="4" borderId="1" xfId="0" applyFont="1" applyFill="1" applyBorder="1"/>
    <xf numFmtId="0" fontId="5" fillId="0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right"/>
    </xf>
    <xf numFmtId="0" fontId="7" fillId="4" borderId="0" xfId="0" applyFont="1" applyFill="1" applyBorder="1"/>
    <xf numFmtId="0" fontId="11" fillId="0" borderId="1" xfId="0" applyFont="1" applyFill="1" applyBorder="1"/>
    <xf numFmtId="0" fontId="12" fillId="0" borderId="1" xfId="0" applyFont="1" applyFill="1" applyBorder="1"/>
    <xf numFmtId="0" fontId="13" fillId="0" borderId="1" xfId="0" applyFont="1" applyFill="1" applyBorder="1"/>
    <xf numFmtId="0" fontId="13" fillId="0" borderId="1" xfId="0" applyFont="1" applyFill="1" applyBorder="1" applyAlignment="1">
      <alignment horizontal="left" wrapText="1"/>
    </xf>
    <xf numFmtId="4" fontId="13" fillId="0" borderId="1" xfId="0" applyNumberFormat="1" applyFont="1" applyFill="1" applyBorder="1"/>
    <xf numFmtId="0" fontId="13" fillId="0" borderId="1" xfId="0" applyFont="1" applyFill="1" applyBorder="1" applyAlignment="1">
      <alignment wrapText="1"/>
    </xf>
    <xf numFmtId="14" fontId="13" fillId="0" borderId="1" xfId="0" applyNumberFormat="1" applyFont="1" applyFill="1" applyBorder="1" applyAlignment="1">
      <alignment wrapText="1"/>
    </xf>
    <xf numFmtId="14" fontId="13" fillId="0" borderId="1" xfId="0" applyNumberFormat="1" applyFont="1" applyFill="1" applyBorder="1"/>
    <xf numFmtId="0" fontId="13" fillId="0" borderId="1" xfId="0" applyFont="1" applyFill="1" applyBorder="1" applyAlignment="1" applyProtection="1">
      <alignment wrapText="1" shrinkToFi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" fontId="5" fillId="2" borderId="0" xfId="1" applyNumberFormat="1" applyFont="1" applyAlignment="1">
      <alignment horizontal="center"/>
    </xf>
    <xf numFmtId="0" fontId="4" fillId="0" borderId="1" xfId="0" applyFont="1" applyFill="1" applyBorder="1" applyAlignment="1">
      <alignment wrapText="1"/>
    </xf>
    <xf numFmtId="14" fontId="14" fillId="0" borderId="1" xfId="0" applyNumberFormat="1" applyFont="1" applyFill="1" applyBorder="1" applyAlignment="1">
      <alignment wrapText="1"/>
    </xf>
    <xf numFmtId="164" fontId="5" fillId="0" borderId="0" xfId="0" applyNumberFormat="1" applyFont="1" applyAlignment="1">
      <alignment wrapText="1"/>
    </xf>
    <xf numFmtId="0" fontId="7" fillId="4" borderId="3" xfId="0" applyFont="1" applyFill="1" applyBorder="1"/>
    <xf numFmtId="0" fontId="3" fillId="0" borderId="1" xfId="0" applyFont="1" applyBorder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14" fontId="5" fillId="0" borderId="1" xfId="0" applyNumberFormat="1" applyFont="1" applyFill="1" applyBorder="1" applyAlignment="1"/>
    <xf numFmtId="14" fontId="13" fillId="0" borderId="1" xfId="0" applyNumberFormat="1" applyFont="1" applyFill="1" applyBorder="1" applyAlignment="1"/>
    <xf numFmtId="0" fontId="0" fillId="0" borderId="0" xfId="0" applyAlignment="1"/>
    <xf numFmtId="0" fontId="8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wrapText="1"/>
    </xf>
    <xf numFmtId="0" fontId="16" fillId="0" borderId="1" xfId="0" applyFont="1" applyFill="1" applyBorder="1" applyAlignment="1">
      <alignment wrapText="1"/>
    </xf>
    <xf numFmtId="14" fontId="4" fillId="0" borderId="1" xfId="0" applyNumberFormat="1" applyFont="1" applyFill="1" applyBorder="1"/>
    <xf numFmtId="0" fontId="5" fillId="2" borderId="0" xfId="1" applyFont="1" applyAlignment="1">
      <alignment horizontal="center"/>
    </xf>
    <xf numFmtId="4" fontId="5" fillId="2" borderId="0" xfId="1" applyNumberFormat="1" applyFont="1" applyAlignment="1">
      <alignment horizontal="center"/>
    </xf>
    <xf numFmtId="0" fontId="5" fillId="0" borderId="0" xfId="0" applyFont="1" applyAlignment="1"/>
    <xf numFmtId="164" fontId="5" fillId="0" borderId="0" xfId="0" applyNumberFormat="1" applyFont="1" applyAlignment="1">
      <alignment wrapText="1"/>
    </xf>
  </cellXfs>
  <cellStyles count="3">
    <cellStyle name="Dobro" xfId="1" builtinId="26"/>
    <cellStyle name="Loše" xfId="2" builtinId="27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55FC8-1599-49E9-A950-5A85B9364A6D}">
  <dimension ref="A1:O169"/>
  <sheetViews>
    <sheetView tabSelected="1" topLeftCell="A58" workbookViewId="0">
      <selection activeCell="O147" sqref="O147"/>
    </sheetView>
  </sheetViews>
  <sheetFormatPr defaultRowHeight="15" x14ac:dyDescent="0.25"/>
  <cols>
    <col min="2" max="2" width="10.85546875" customWidth="1"/>
    <col min="3" max="3" width="28.5703125" customWidth="1"/>
    <col min="5" max="5" width="17.28515625" customWidth="1"/>
    <col min="6" max="6" width="20.5703125" customWidth="1"/>
    <col min="7" max="7" width="14.28515625" customWidth="1"/>
    <col min="8" max="8" width="8" customWidth="1"/>
    <col min="9" max="9" width="11.42578125" customWidth="1"/>
  </cols>
  <sheetData>
    <row r="1" spans="1:11" x14ac:dyDescent="0.25">
      <c r="A1" s="1"/>
      <c r="B1" s="73" t="s">
        <v>63</v>
      </c>
      <c r="C1" s="73"/>
      <c r="D1" s="1"/>
      <c r="E1" s="2"/>
      <c r="F1" s="2"/>
      <c r="G1" s="1"/>
      <c r="H1" s="1"/>
      <c r="I1" s="3"/>
      <c r="J1" s="1"/>
      <c r="K1" s="1"/>
    </row>
    <row r="2" spans="1:11" x14ac:dyDescent="0.25">
      <c r="A2" s="1"/>
      <c r="B2" s="73" t="s">
        <v>64</v>
      </c>
      <c r="C2" s="73"/>
      <c r="D2" s="1"/>
      <c r="E2" s="2"/>
      <c r="F2" s="2"/>
      <c r="G2" s="1"/>
      <c r="H2" s="1"/>
      <c r="I2" s="3"/>
      <c r="J2" s="1"/>
      <c r="K2" s="1"/>
    </row>
    <row r="3" spans="1:11" x14ac:dyDescent="0.25">
      <c r="A3" s="1"/>
      <c r="B3" s="74"/>
      <c r="C3" s="74"/>
      <c r="D3" s="74"/>
      <c r="E3" s="74"/>
      <c r="F3" s="74"/>
      <c r="G3" s="74"/>
      <c r="H3" s="50"/>
      <c r="I3" s="3"/>
      <c r="J3" s="1"/>
      <c r="K3" s="1"/>
    </row>
    <row r="4" spans="1:11" x14ac:dyDescent="0.25">
      <c r="A4" s="1"/>
      <c r="B4" s="1"/>
      <c r="C4" s="71" t="s">
        <v>196</v>
      </c>
      <c r="D4" s="71"/>
      <c r="E4" s="72"/>
      <c r="F4" s="47"/>
      <c r="G4" s="1"/>
      <c r="H4" s="1"/>
      <c r="I4" s="3"/>
      <c r="J4" s="1"/>
      <c r="K4" s="1"/>
    </row>
    <row r="5" spans="1:11" x14ac:dyDescent="0.25">
      <c r="A5" s="1"/>
      <c r="B5" s="1"/>
      <c r="C5" s="3"/>
      <c r="D5" s="1"/>
      <c r="E5" s="2"/>
      <c r="F5" s="2"/>
      <c r="G5" s="1"/>
      <c r="H5" s="1"/>
      <c r="I5" s="3"/>
      <c r="J5" s="1"/>
      <c r="K5" s="1"/>
    </row>
    <row r="6" spans="1:11" ht="20.100000000000001" customHeight="1" x14ac:dyDescent="0.25">
      <c r="A6" s="4"/>
      <c r="B6" s="4"/>
      <c r="C6" s="5">
        <v>1</v>
      </c>
      <c r="D6" s="6">
        <v>2</v>
      </c>
      <c r="E6" s="7">
        <v>4</v>
      </c>
      <c r="F6" s="7"/>
      <c r="G6" s="6">
        <v>5</v>
      </c>
      <c r="H6" s="6">
        <v>6</v>
      </c>
      <c r="I6" s="5">
        <v>7</v>
      </c>
      <c r="J6" s="6">
        <v>8</v>
      </c>
      <c r="K6" s="6">
        <v>9</v>
      </c>
    </row>
    <row r="7" spans="1:11" ht="35.25" customHeight="1" x14ac:dyDescent="0.25">
      <c r="A7" s="8" t="s">
        <v>0</v>
      </c>
      <c r="B7" s="8" t="s">
        <v>8</v>
      </c>
      <c r="C7" s="8" t="s">
        <v>1</v>
      </c>
      <c r="D7" s="8" t="s">
        <v>2</v>
      </c>
      <c r="E7" s="9" t="s">
        <v>68</v>
      </c>
      <c r="F7" s="9" t="s">
        <v>69</v>
      </c>
      <c r="G7" s="8" t="s">
        <v>3</v>
      </c>
      <c r="H7" s="65" t="s">
        <v>246</v>
      </c>
      <c r="I7" s="8" t="s">
        <v>4</v>
      </c>
      <c r="J7" s="8" t="s">
        <v>5</v>
      </c>
      <c r="K7" s="8" t="s">
        <v>6</v>
      </c>
    </row>
    <row r="8" spans="1:11" ht="20.100000000000001" customHeight="1" x14ac:dyDescent="0.25">
      <c r="A8" s="46">
        <v>3211</v>
      </c>
      <c r="B8" s="43" t="s">
        <v>204</v>
      </c>
      <c r="C8" s="43" t="s">
        <v>205</v>
      </c>
      <c r="D8" s="43">
        <v>100</v>
      </c>
      <c r="E8" s="44">
        <v>10000</v>
      </c>
      <c r="F8" s="44">
        <v>10000</v>
      </c>
      <c r="G8" s="43" t="s">
        <v>55</v>
      </c>
      <c r="H8" s="43" t="s">
        <v>247</v>
      </c>
      <c r="I8" s="43" t="s">
        <v>55</v>
      </c>
      <c r="J8" s="43" t="s">
        <v>197</v>
      </c>
      <c r="K8" s="67" t="s">
        <v>160</v>
      </c>
    </row>
    <row r="9" spans="1:11" ht="20.100000000000001" customHeight="1" x14ac:dyDescent="0.25">
      <c r="A9" s="42"/>
      <c r="B9" s="43"/>
      <c r="C9" s="43"/>
      <c r="D9" s="43"/>
      <c r="E9" s="45">
        <v>10000</v>
      </c>
      <c r="F9" s="45">
        <v>10000</v>
      </c>
      <c r="G9" s="43"/>
      <c r="H9" s="43"/>
      <c r="I9" s="43"/>
      <c r="J9" s="43"/>
      <c r="K9" s="60"/>
    </row>
    <row r="10" spans="1:11" ht="20.100000000000001" customHeight="1" x14ac:dyDescent="0.35">
      <c r="A10" s="29">
        <v>3213</v>
      </c>
      <c r="B10" s="10"/>
      <c r="C10" s="22" t="s">
        <v>182</v>
      </c>
      <c r="D10" s="54"/>
      <c r="E10" s="12"/>
      <c r="F10" s="12"/>
      <c r="G10" s="10"/>
      <c r="H10" s="54"/>
      <c r="I10" s="11"/>
      <c r="J10" s="10"/>
      <c r="K10" s="53"/>
    </row>
    <row r="11" spans="1:11" ht="23.25" customHeight="1" x14ac:dyDescent="0.25">
      <c r="B11" s="10" t="s">
        <v>65</v>
      </c>
      <c r="C11" s="25" t="s">
        <v>15</v>
      </c>
      <c r="D11" s="54">
        <v>47</v>
      </c>
      <c r="E11" s="12">
        <v>8000</v>
      </c>
      <c r="F11" s="12">
        <f>E11*1.25</f>
        <v>10000</v>
      </c>
      <c r="G11" s="14"/>
      <c r="H11" s="64" t="s">
        <v>247</v>
      </c>
      <c r="I11" s="10" t="s">
        <v>73</v>
      </c>
      <c r="J11" s="11" t="s">
        <v>197</v>
      </c>
      <c r="K11" s="53" t="s">
        <v>160</v>
      </c>
    </row>
    <row r="12" spans="1:11" ht="24.75" customHeight="1" x14ac:dyDescent="0.25">
      <c r="A12" s="10"/>
      <c r="B12" s="10" t="s">
        <v>66</v>
      </c>
      <c r="C12" s="25" t="s">
        <v>67</v>
      </c>
      <c r="D12" s="54">
        <v>48</v>
      </c>
      <c r="E12" s="12">
        <v>4000</v>
      </c>
      <c r="F12" s="12">
        <f>E12*1.25</f>
        <v>5000</v>
      </c>
      <c r="G12" s="14"/>
      <c r="H12" s="64" t="s">
        <v>247</v>
      </c>
      <c r="I12" s="11" t="s">
        <v>55</v>
      </c>
      <c r="J12" s="11" t="s">
        <v>197</v>
      </c>
      <c r="K12" s="53" t="s">
        <v>160</v>
      </c>
    </row>
    <row r="13" spans="1:11" ht="20.100000000000001" customHeight="1" x14ac:dyDescent="0.35">
      <c r="A13" s="10"/>
      <c r="B13" s="10"/>
      <c r="C13" s="25"/>
      <c r="D13" s="54"/>
      <c r="E13" s="15">
        <f>SUM(E11:E12)</f>
        <v>12000</v>
      </c>
      <c r="F13" s="15">
        <f>SUM(F11:F12)</f>
        <v>15000</v>
      </c>
      <c r="G13" s="11"/>
      <c r="H13" s="30"/>
      <c r="I13" s="11"/>
      <c r="J13" s="10"/>
      <c r="K13" s="53"/>
    </row>
    <row r="14" spans="1:11" ht="30" customHeight="1" x14ac:dyDescent="0.35">
      <c r="A14" s="29">
        <v>3221</v>
      </c>
      <c r="B14" s="16"/>
      <c r="C14" s="22" t="s">
        <v>7</v>
      </c>
      <c r="D14" s="55"/>
      <c r="E14" s="17"/>
      <c r="F14" s="17"/>
      <c r="G14" s="10"/>
      <c r="H14" s="54"/>
      <c r="I14" s="11"/>
      <c r="J14" s="10"/>
      <c r="K14" s="53"/>
    </row>
    <row r="15" spans="1:11" ht="20.100000000000001" customHeight="1" x14ac:dyDescent="0.25">
      <c r="A15" s="10"/>
      <c r="B15" s="10" t="s">
        <v>9</v>
      </c>
      <c r="C15" s="25" t="s">
        <v>10</v>
      </c>
      <c r="D15" s="54">
        <v>26</v>
      </c>
      <c r="E15" s="12">
        <v>39597.730000000003</v>
      </c>
      <c r="F15" s="12">
        <f t="shared" ref="F15:F16" si="0">E15*1.25</f>
        <v>49497.162500000006</v>
      </c>
      <c r="G15" s="10" t="s">
        <v>49</v>
      </c>
      <c r="H15" s="54" t="s">
        <v>247</v>
      </c>
      <c r="I15" s="11" t="s">
        <v>14</v>
      </c>
      <c r="J15" s="18" t="s">
        <v>198</v>
      </c>
      <c r="K15" s="61" t="s">
        <v>42</v>
      </c>
    </row>
    <row r="16" spans="1:11" ht="20.100000000000001" customHeight="1" x14ac:dyDescent="0.25">
      <c r="A16" s="10"/>
      <c r="B16" s="10" t="s">
        <v>35</v>
      </c>
      <c r="C16" s="25" t="s">
        <v>206</v>
      </c>
      <c r="D16" s="54">
        <v>24</v>
      </c>
      <c r="E16" s="12">
        <v>36691.53</v>
      </c>
      <c r="F16" s="12">
        <f t="shared" si="0"/>
        <v>45864.412499999999</v>
      </c>
      <c r="G16" s="10" t="s">
        <v>50</v>
      </c>
      <c r="H16" s="54" t="s">
        <v>247</v>
      </c>
      <c r="I16" s="11" t="s">
        <v>14</v>
      </c>
      <c r="J16" s="18" t="s">
        <v>198</v>
      </c>
      <c r="K16" s="61" t="s">
        <v>42</v>
      </c>
    </row>
    <row r="17" spans="1:11" ht="20.100000000000001" customHeight="1" x14ac:dyDescent="0.25">
      <c r="A17" s="10"/>
      <c r="B17" s="10" t="s">
        <v>71</v>
      </c>
      <c r="C17" s="25" t="s">
        <v>72</v>
      </c>
      <c r="D17" s="54">
        <v>15</v>
      </c>
      <c r="E17" s="12">
        <v>150000</v>
      </c>
      <c r="F17" s="12">
        <v>190000</v>
      </c>
      <c r="G17" s="10" t="s">
        <v>50</v>
      </c>
      <c r="H17" s="54" t="s">
        <v>247</v>
      </c>
      <c r="I17" s="11" t="s">
        <v>14</v>
      </c>
      <c r="J17" s="18" t="s">
        <v>198</v>
      </c>
      <c r="K17" s="61" t="s">
        <v>42</v>
      </c>
    </row>
    <row r="18" spans="1:11" ht="20.100000000000001" customHeight="1" x14ac:dyDescent="0.25">
      <c r="A18" s="10"/>
      <c r="B18" s="10" t="s">
        <v>35</v>
      </c>
      <c r="C18" s="25" t="s">
        <v>207</v>
      </c>
      <c r="D18" s="54">
        <v>25</v>
      </c>
      <c r="E18" s="19">
        <v>44920.5</v>
      </c>
      <c r="F18" s="12">
        <f>E18*1.25</f>
        <v>56150.625</v>
      </c>
      <c r="G18" s="10" t="s">
        <v>50</v>
      </c>
      <c r="H18" s="54" t="s">
        <v>247</v>
      </c>
      <c r="I18" s="11" t="s">
        <v>14</v>
      </c>
      <c r="J18" s="18" t="s">
        <v>198</v>
      </c>
      <c r="K18" s="61" t="s">
        <v>42</v>
      </c>
    </row>
    <row r="19" spans="1:11" ht="20.100000000000001" customHeight="1" x14ac:dyDescent="0.25">
      <c r="A19" s="10"/>
      <c r="B19" s="10" t="s">
        <v>74</v>
      </c>
      <c r="C19" s="25" t="s">
        <v>208</v>
      </c>
      <c r="D19" s="54">
        <v>27</v>
      </c>
      <c r="E19" s="12">
        <v>13600</v>
      </c>
      <c r="F19" s="12">
        <v>17000</v>
      </c>
      <c r="G19" s="10" t="s">
        <v>50</v>
      </c>
      <c r="H19" s="54" t="s">
        <v>247</v>
      </c>
      <c r="I19" s="11" t="s">
        <v>14</v>
      </c>
      <c r="J19" s="18" t="s">
        <v>198</v>
      </c>
      <c r="K19" s="61" t="s">
        <v>42</v>
      </c>
    </row>
    <row r="20" spans="1:11" ht="24.75" customHeight="1" x14ac:dyDescent="0.25">
      <c r="A20" s="33"/>
      <c r="B20" s="35" t="s">
        <v>70</v>
      </c>
      <c r="C20" s="36" t="s">
        <v>11</v>
      </c>
      <c r="D20" s="56">
        <v>31</v>
      </c>
      <c r="E20" s="37">
        <v>77500</v>
      </c>
      <c r="F20" s="37">
        <f>E20*1.05</f>
        <v>81375</v>
      </c>
      <c r="G20" s="35" t="s">
        <v>214</v>
      </c>
      <c r="H20" s="54" t="s">
        <v>247</v>
      </c>
      <c r="I20" s="38" t="s">
        <v>51</v>
      </c>
      <c r="J20" s="39" t="s">
        <v>47</v>
      </c>
      <c r="K20" s="62" t="s">
        <v>52</v>
      </c>
    </row>
    <row r="21" spans="1:11" ht="38.25" customHeight="1" x14ac:dyDescent="0.25">
      <c r="A21" s="10"/>
      <c r="B21" s="10" t="s">
        <v>38</v>
      </c>
      <c r="C21" s="25" t="s">
        <v>245</v>
      </c>
      <c r="D21" s="54">
        <v>49</v>
      </c>
      <c r="E21" s="12">
        <v>100000</v>
      </c>
      <c r="F21" s="12">
        <f>E21*1.25</f>
        <v>125000</v>
      </c>
      <c r="G21" s="10" t="s">
        <v>50</v>
      </c>
      <c r="H21" s="54" t="s">
        <v>247</v>
      </c>
      <c r="I21" s="11" t="s">
        <v>14</v>
      </c>
      <c r="J21" s="18" t="s">
        <v>198</v>
      </c>
      <c r="K21" s="61" t="s">
        <v>42</v>
      </c>
    </row>
    <row r="22" spans="1:11" ht="20.100000000000001" customHeight="1" x14ac:dyDescent="0.35">
      <c r="A22" s="10"/>
      <c r="B22" s="10"/>
      <c r="C22" s="25"/>
      <c r="D22" s="54"/>
      <c r="E22" s="15">
        <f>SUM(E15:E21)</f>
        <v>462309.76</v>
      </c>
      <c r="F22" s="15">
        <v>558000</v>
      </c>
      <c r="G22" s="10"/>
      <c r="H22" s="54"/>
      <c r="I22" s="11"/>
      <c r="J22" s="18"/>
      <c r="K22" s="61"/>
    </row>
    <row r="23" spans="1:11" ht="20.25" customHeight="1" x14ac:dyDescent="0.35">
      <c r="A23" s="29">
        <v>3222</v>
      </c>
      <c r="B23" s="16"/>
      <c r="C23" s="22" t="s">
        <v>12</v>
      </c>
      <c r="D23" s="54"/>
      <c r="E23" s="17"/>
      <c r="F23" s="17"/>
      <c r="G23" s="10"/>
      <c r="H23" s="54"/>
      <c r="I23" s="11"/>
      <c r="J23" s="18"/>
      <c r="K23" s="61"/>
    </row>
    <row r="24" spans="1:11" ht="23.25" customHeight="1" x14ac:dyDescent="0.25">
      <c r="A24" s="34"/>
      <c r="B24" s="35" t="s">
        <v>36</v>
      </c>
      <c r="C24" s="36" t="s">
        <v>209</v>
      </c>
      <c r="D24" s="56">
        <v>4</v>
      </c>
      <c r="E24" s="37">
        <v>400000</v>
      </c>
      <c r="F24" s="37">
        <v>500000</v>
      </c>
      <c r="G24" s="35" t="s">
        <v>214</v>
      </c>
      <c r="H24" s="56" t="s">
        <v>247</v>
      </c>
      <c r="I24" s="38" t="s">
        <v>43</v>
      </c>
      <c r="J24" s="39" t="s">
        <v>47</v>
      </c>
      <c r="K24" s="62" t="s">
        <v>52</v>
      </c>
    </row>
    <row r="25" spans="1:11" ht="20.100000000000001" customHeight="1" x14ac:dyDescent="0.25">
      <c r="A25" s="10"/>
      <c r="B25" s="10" t="s">
        <v>75</v>
      </c>
      <c r="C25" s="26" t="s">
        <v>210</v>
      </c>
      <c r="D25" s="57">
        <v>3</v>
      </c>
      <c r="E25" s="19">
        <v>80000</v>
      </c>
      <c r="F25" s="19">
        <v>100000</v>
      </c>
      <c r="G25" s="10" t="s">
        <v>50</v>
      </c>
      <c r="H25" s="54" t="s">
        <v>247</v>
      </c>
      <c r="I25" s="11" t="s">
        <v>14</v>
      </c>
      <c r="J25" s="18" t="s">
        <v>198</v>
      </c>
      <c r="K25" s="61" t="s">
        <v>42</v>
      </c>
    </row>
    <row r="26" spans="1:11" ht="24.75" customHeight="1" x14ac:dyDescent="0.25">
      <c r="A26" s="10"/>
      <c r="B26" s="35" t="s">
        <v>77</v>
      </c>
      <c r="C26" s="36" t="s">
        <v>211</v>
      </c>
      <c r="D26" s="56">
        <v>1</v>
      </c>
      <c r="E26" s="37">
        <v>253000</v>
      </c>
      <c r="F26" s="37">
        <v>275000</v>
      </c>
      <c r="G26" s="35" t="s">
        <v>214</v>
      </c>
      <c r="H26" s="66" t="s">
        <v>247</v>
      </c>
      <c r="I26" s="41" t="s">
        <v>43</v>
      </c>
      <c r="J26" s="39" t="s">
        <v>47</v>
      </c>
      <c r="K26" s="62" t="s">
        <v>52</v>
      </c>
    </row>
    <row r="27" spans="1:11" ht="20.100000000000001" customHeight="1" x14ac:dyDescent="0.25">
      <c r="A27" s="10"/>
      <c r="B27" s="10" t="s">
        <v>76</v>
      </c>
      <c r="C27" s="11" t="s">
        <v>212</v>
      </c>
      <c r="D27" s="54">
        <v>13</v>
      </c>
      <c r="E27" s="12">
        <v>88500</v>
      </c>
      <c r="F27" s="12">
        <v>100000</v>
      </c>
      <c r="G27" s="10" t="s">
        <v>50</v>
      </c>
      <c r="H27" s="54" t="s">
        <v>247</v>
      </c>
      <c r="I27" s="11" t="s">
        <v>14</v>
      </c>
      <c r="J27" s="18" t="s">
        <v>198</v>
      </c>
      <c r="K27" s="61" t="s">
        <v>42</v>
      </c>
    </row>
    <row r="28" spans="1:11" ht="22.5" customHeight="1" x14ac:dyDescent="0.25">
      <c r="A28" s="10"/>
      <c r="B28" s="35" t="s">
        <v>78</v>
      </c>
      <c r="C28" s="36" t="s">
        <v>45</v>
      </c>
      <c r="D28" s="56">
        <v>9</v>
      </c>
      <c r="E28" s="37">
        <v>120000</v>
      </c>
      <c r="F28" s="37">
        <v>150000</v>
      </c>
      <c r="G28" s="35" t="s">
        <v>214</v>
      </c>
      <c r="H28" s="66" t="s">
        <v>248</v>
      </c>
      <c r="I28" s="38" t="s">
        <v>43</v>
      </c>
      <c r="J28" s="39" t="s">
        <v>48</v>
      </c>
      <c r="K28" s="62" t="s">
        <v>52</v>
      </c>
    </row>
    <row r="29" spans="1:11" ht="20.100000000000001" customHeight="1" x14ac:dyDescent="0.25">
      <c r="A29" s="10"/>
      <c r="B29" s="10" t="s">
        <v>80</v>
      </c>
      <c r="C29" s="25" t="s">
        <v>79</v>
      </c>
      <c r="D29" s="54">
        <v>8</v>
      </c>
      <c r="E29" s="12">
        <v>149257.1</v>
      </c>
      <c r="F29" s="12">
        <v>184973.9</v>
      </c>
      <c r="G29" s="10" t="s">
        <v>49</v>
      </c>
      <c r="H29" s="54" t="s">
        <v>247</v>
      </c>
      <c r="I29" s="11" t="s">
        <v>14</v>
      </c>
      <c r="J29" s="18" t="s">
        <v>198</v>
      </c>
      <c r="K29" s="61" t="s">
        <v>42</v>
      </c>
    </row>
    <row r="30" spans="1:11" ht="28.5" customHeight="1" x14ac:dyDescent="0.25">
      <c r="A30" s="10"/>
      <c r="B30" s="35" t="s">
        <v>81</v>
      </c>
      <c r="C30" s="36" t="s">
        <v>82</v>
      </c>
      <c r="D30" s="56">
        <v>7</v>
      </c>
      <c r="E30" s="37">
        <v>272000</v>
      </c>
      <c r="F30" s="37">
        <v>340000</v>
      </c>
      <c r="G30" s="35" t="s">
        <v>214</v>
      </c>
      <c r="H30" s="66" t="s">
        <v>247</v>
      </c>
      <c r="I30" s="38" t="s">
        <v>14</v>
      </c>
      <c r="J30" s="40" t="s">
        <v>198</v>
      </c>
      <c r="K30" s="62" t="s">
        <v>42</v>
      </c>
    </row>
    <row r="31" spans="1:11" ht="27" customHeight="1" x14ac:dyDescent="0.25">
      <c r="A31" s="10"/>
      <c r="B31" s="10" t="s">
        <v>84</v>
      </c>
      <c r="C31" s="26" t="s">
        <v>85</v>
      </c>
      <c r="D31" s="57">
        <v>10</v>
      </c>
      <c r="E31" s="19">
        <v>56000</v>
      </c>
      <c r="F31" s="19">
        <v>70000</v>
      </c>
      <c r="G31" s="10" t="s">
        <v>50</v>
      </c>
      <c r="H31" s="54" t="s">
        <v>247</v>
      </c>
      <c r="I31" s="11" t="s">
        <v>14</v>
      </c>
      <c r="J31" s="18" t="s">
        <v>198</v>
      </c>
      <c r="K31" s="61" t="s">
        <v>42</v>
      </c>
    </row>
    <row r="32" spans="1:11" ht="20.100000000000001" customHeight="1" x14ac:dyDescent="0.25">
      <c r="A32" s="10"/>
      <c r="B32" s="10" t="s">
        <v>86</v>
      </c>
      <c r="C32" s="25" t="s">
        <v>87</v>
      </c>
      <c r="D32" s="54">
        <v>14</v>
      </c>
      <c r="E32" s="12">
        <v>120000</v>
      </c>
      <c r="F32" s="12">
        <v>150000</v>
      </c>
      <c r="G32" s="10" t="s">
        <v>50</v>
      </c>
      <c r="H32" s="54" t="s">
        <v>247</v>
      </c>
      <c r="I32" s="11" t="s">
        <v>14</v>
      </c>
      <c r="J32" s="18" t="s">
        <v>198</v>
      </c>
      <c r="K32" s="61" t="s">
        <v>42</v>
      </c>
    </row>
    <row r="33" spans="1:11" ht="20.100000000000001" customHeight="1" x14ac:dyDescent="0.25">
      <c r="A33" s="10"/>
      <c r="B33" s="10" t="s">
        <v>88</v>
      </c>
      <c r="C33" s="25" t="s">
        <v>89</v>
      </c>
      <c r="D33" s="54">
        <v>5</v>
      </c>
      <c r="E33" s="20">
        <f>SUM(E34:E35)</f>
        <v>614500.88</v>
      </c>
      <c r="F33" s="20">
        <f>SUM(F34:F35)</f>
        <v>725626.1</v>
      </c>
      <c r="G33" s="11" t="s">
        <v>50</v>
      </c>
      <c r="H33" s="30" t="s">
        <v>248</v>
      </c>
      <c r="I33" s="11" t="s">
        <v>14</v>
      </c>
      <c r="J33" s="18" t="s">
        <v>198</v>
      </c>
      <c r="K33" s="61" t="s">
        <v>42</v>
      </c>
    </row>
    <row r="34" spans="1:11" ht="20.100000000000001" customHeight="1" x14ac:dyDescent="0.25">
      <c r="A34" s="11"/>
      <c r="B34" s="10"/>
      <c r="C34" s="25" t="s">
        <v>90</v>
      </c>
      <c r="D34" s="54"/>
      <c r="E34" s="12">
        <v>354000</v>
      </c>
      <c r="F34" s="12">
        <v>400000</v>
      </c>
      <c r="G34" s="11" t="s">
        <v>50</v>
      </c>
      <c r="H34" s="30"/>
      <c r="I34" s="11" t="s">
        <v>14</v>
      </c>
      <c r="J34" s="18" t="s">
        <v>198</v>
      </c>
      <c r="K34" s="61" t="s">
        <v>42</v>
      </c>
    </row>
    <row r="35" spans="1:11" ht="20.100000000000001" customHeight="1" x14ac:dyDescent="0.25">
      <c r="A35" s="10"/>
      <c r="B35" s="10"/>
      <c r="C35" s="25" t="s">
        <v>91</v>
      </c>
      <c r="D35" s="54"/>
      <c r="E35" s="12">
        <v>260500.88</v>
      </c>
      <c r="F35" s="12">
        <v>325626.09999999998</v>
      </c>
      <c r="G35" s="25" t="s">
        <v>199</v>
      </c>
      <c r="H35" s="30"/>
      <c r="I35" s="11" t="s">
        <v>14</v>
      </c>
      <c r="J35" s="18" t="s">
        <v>198</v>
      </c>
      <c r="K35" s="61" t="s">
        <v>42</v>
      </c>
    </row>
    <row r="36" spans="1:11" ht="24" customHeight="1" x14ac:dyDescent="0.25">
      <c r="A36" s="10"/>
      <c r="B36" s="35" t="s">
        <v>83</v>
      </c>
      <c r="C36" s="36" t="s">
        <v>46</v>
      </c>
      <c r="D36" s="56">
        <v>6</v>
      </c>
      <c r="E36" s="37">
        <v>200000</v>
      </c>
      <c r="F36" s="37">
        <v>226000</v>
      </c>
      <c r="G36" s="35" t="s">
        <v>214</v>
      </c>
      <c r="H36" s="56" t="s">
        <v>247</v>
      </c>
      <c r="I36" s="38" t="s">
        <v>43</v>
      </c>
      <c r="J36" s="39" t="s">
        <v>47</v>
      </c>
      <c r="K36" s="62" t="s">
        <v>52</v>
      </c>
    </row>
    <row r="37" spans="1:11" ht="24" customHeight="1" x14ac:dyDescent="0.25">
      <c r="A37" s="10"/>
      <c r="B37" s="10" t="s">
        <v>183</v>
      </c>
      <c r="C37" s="26" t="s">
        <v>184</v>
      </c>
      <c r="D37" s="57">
        <v>11</v>
      </c>
      <c r="E37" s="19">
        <v>30000</v>
      </c>
      <c r="F37" s="19">
        <v>33900</v>
      </c>
      <c r="G37" s="25" t="s">
        <v>199</v>
      </c>
      <c r="H37" s="30" t="s">
        <v>247</v>
      </c>
      <c r="I37" s="11" t="s">
        <v>14</v>
      </c>
      <c r="J37" s="18" t="s">
        <v>198</v>
      </c>
      <c r="K37" s="61" t="s">
        <v>42</v>
      </c>
    </row>
    <row r="38" spans="1:11" ht="20.100000000000001" customHeight="1" x14ac:dyDescent="0.25">
      <c r="A38" s="10"/>
      <c r="B38" s="10" t="s">
        <v>185</v>
      </c>
      <c r="C38" s="26" t="s">
        <v>213</v>
      </c>
      <c r="D38" s="57">
        <v>12</v>
      </c>
      <c r="E38" s="19">
        <v>10000</v>
      </c>
      <c r="F38" s="19">
        <v>12500</v>
      </c>
      <c r="G38" s="25" t="s">
        <v>199</v>
      </c>
      <c r="H38" s="30" t="s">
        <v>247</v>
      </c>
      <c r="I38" s="11" t="s">
        <v>14</v>
      </c>
      <c r="J38" s="18" t="s">
        <v>198</v>
      </c>
      <c r="K38" s="61" t="s">
        <v>42</v>
      </c>
    </row>
    <row r="39" spans="1:11" ht="20.100000000000001" customHeight="1" x14ac:dyDescent="0.25">
      <c r="A39" s="10"/>
      <c r="B39" s="10" t="s">
        <v>92</v>
      </c>
      <c r="C39" s="25" t="s">
        <v>195</v>
      </c>
      <c r="D39" s="54">
        <v>30</v>
      </c>
      <c r="E39" s="12">
        <v>12000</v>
      </c>
      <c r="F39" s="12">
        <v>15000</v>
      </c>
      <c r="G39" s="10" t="s">
        <v>55</v>
      </c>
      <c r="H39" s="30" t="s">
        <v>247</v>
      </c>
      <c r="I39" s="11" t="s">
        <v>55</v>
      </c>
      <c r="J39" s="18" t="s">
        <v>197</v>
      </c>
      <c r="K39" s="61"/>
    </row>
    <row r="40" spans="1:11" ht="29.25" customHeight="1" x14ac:dyDescent="0.25">
      <c r="A40" s="10"/>
      <c r="B40" s="10" t="s">
        <v>57</v>
      </c>
      <c r="C40" s="25" t="s">
        <v>215</v>
      </c>
      <c r="D40" s="54">
        <v>32</v>
      </c>
      <c r="E40" s="12">
        <v>146400</v>
      </c>
      <c r="F40" s="12">
        <v>181000</v>
      </c>
      <c r="G40" s="11" t="s">
        <v>49</v>
      </c>
      <c r="H40" s="30" t="s">
        <v>248</v>
      </c>
      <c r="I40" s="11" t="s">
        <v>14</v>
      </c>
      <c r="J40" s="18" t="s">
        <v>198</v>
      </c>
      <c r="K40" s="61" t="s">
        <v>42</v>
      </c>
    </row>
    <row r="41" spans="1:11" ht="20.100000000000001" customHeight="1" x14ac:dyDescent="0.3">
      <c r="A41" s="10"/>
      <c r="B41" s="10"/>
      <c r="C41" s="25"/>
      <c r="D41" s="54"/>
      <c r="E41" s="24">
        <f>E40+E39+E38+E37+E36+E35+E34+E32+E31+E30+E29+E28+E27+E26+E25+E24</f>
        <v>2551657.98</v>
      </c>
      <c r="F41" s="24">
        <f>F40+F39+F38+F37+F36+F35+F34+F32+F31+F30+F29+F28+F27+F26+F25+F24</f>
        <v>3064000</v>
      </c>
      <c r="G41" s="10"/>
      <c r="H41" s="54"/>
      <c r="I41" s="11"/>
      <c r="J41" s="18"/>
      <c r="K41" s="61"/>
    </row>
    <row r="42" spans="1:11" ht="20.100000000000001" customHeight="1" x14ac:dyDescent="0.35">
      <c r="A42" s="29">
        <v>3223</v>
      </c>
      <c r="B42" s="16"/>
      <c r="C42" s="22" t="s">
        <v>13</v>
      </c>
      <c r="D42" s="54"/>
      <c r="E42" s="17"/>
      <c r="F42" s="17"/>
      <c r="G42" s="10"/>
      <c r="H42" s="54"/>
      <c r="I42" s="11"/>
      <c r="J42" s="18"/>
      <c r="K42" s="61"/>
    </row>
    <row r="43" spans="1:11" ht="23.25" customHeight="1" x14ac:dyDescent="0.25">
      <c r="B43" s="35" t="s">
        <v>94</v>
      </c>
      <c r="C43" s="36" t="s">
        <v>93</v>
      </c>
      <c r="D43" s="56">
        <v>17</v>
      </c>
      <c r="E43" s="37">
        <v>680000</v>
      </c>
      <c r="F43" s="37">
        <v>850000</v>
      </c>
      <c r="G43" s="35" t="s">
        <v>214</v>
      </c>
      <c r="H43" s="56" t="s">
        <v>247</v>
      </c>
      <c r="I43" s="38" t="s">
        <v>43</v>
      </c>
      <c r="J43" s="39" t="s">
        <v>47</v>
      </c>
      <c r="K43" s="62" t="s">
        <v>52</v>
      </c>
    </row>
    <row r="44" spans="1:11" ht="23.25" customHeight="1" x14ac:dyDescent="0.25">
      <c r="A44" s="10"/>
      <c r="B44" s="35" t="s">
        <v>16</v>
      </c>
      <c r="C44" s="36" t="s">
        <v>95</v>
      </c>
      <c r="D44" s="56">
        <v>16</v>
      </c>
      <c r="E44" s="37">
        <v>700000</v>
      </c>
      <c r="F44" s="37">
        <v>791000</v>
      </c>
      <c r="G44" s="35" t="s">
        <v>214</v>
      </c>
      <c r="H44" s="56" t="s">
        <v>247</v>
      </c>
      <c r="I44" s="38" t="s">
        <v>43</v>
      </c>
      <c r="J44" s="39" t="s">
        <v>47</v>
      </c>
      <c r="K44" s="62" t="s">
        <v>52</v>
      </c>
    </row>
    <row r="45" spans="1:11" ht="25.5" customHeight="1" x14ac:dyDescent="0.25">
      <c r="A45" s="10"/>
      <c r="B45" s="10" t="s">
        <v>96</v>
      </c>
      <c r="C45" s="25" t="s">
        <v>97</v>
      </c>
      <c r="D45" s="54">
        <v>23</v>
      </c>
      <c r="E45" s="12">
        <v>16000</v>
      </c>
      <c r="F45" s="12">
        <f>E45*1.25</f>
        <v>20000</v>
      </c>
      <c r="G45" s="11" t="s">
        <v>49</v>
      </c>
      <c r="H45" s="30" t="s">
        <v>248</v>
      </c>
      <c r="I45" s="11" t="s">
        <v>53</v>
      </c>
      <c r="J45" s="18" t="s">
        <v>198</v>
      </c>
      <c r="K45" s="61" t="s">
        <v>160</v>
      </c>
    </row>
    <row r="46" spans="1:11" ht="20.100000000000001" customHeight="1" x14ac:dyDescent="0.3">
      <c r="A46" s="10"/>
      <c r="B46" s="10"/>
      <c r="C46" s="25"/>
      <c r="D46" s="54"/>
      <c r="E46" s="24">
        <f>SUM(E43:E45)</f>
        <v>1396000</v>
      </c>
      <c r="F46" s="24">
        <f>SUM(F43:F45)</f>
        <v>1661000</v>
      </c>
      <c r="G46" s="10"/>
      <c r="H46" s="54"/>
      <c r="I46" s="11"/>
      <c r="J46" s="18"/>
      <c r="K46" s="61"/>
    </row>
    <row r="47" spans="1:11" ht="29.25" customHeight="1" x14ac:dyDescent="0.35">
      <c r="A47" s="29">
        <v>3224</v>
      </c>
      <c r="B47" s="10"/>
      <c r="C47" s="22" t="s">
        <v>17</v>
      </c>
      <c r="D47" s="54">
        <v>83</v>
      </c>
      <c r="E47" s="17"/>
      <c r="F47" s="17"/>
      <c r="G47" s="10"/>
      <c r="H47" s="54"/>
      <c r="I47" s="11"/>
      <c r="J47" s="18"/>
      <c r="K47" s="61"/>
    </row>
    <row r="48" spans="1:11" ht="20.100000000000001" customHeight="1" x14ac:dyDescent="0.25">
      <c r="B48" s="11" t="s">
        <v>18</v>
      </c>
      <c r="C48" s="25" t="s">
        <v>98</v>
      </c>
      <c r="D48" s="30">
        <v>33</v>
      </c>
      <c r="E48" s="21">
        <v>115600</v>
      </c>
      <c r="F48" s="21">
        <v>144500</v>
      </c>
      <c r="G48" s="11" t="s">
        <v>49</v>
      </c>
      <c r="H48" s="30" t="s">
        <v>247</v>
      </c>
      <c r="I48" s="11" t="s">
        <v>14</v>
      </c>
      <c r="J48" s="18" t="s">
        <v>198</v>
      </c>
      <c r="K48" s="61" t="s">
        <v>42</v>
      </c>
    </row>
    <row r="49" spans="1:11" ht="26.25" customHeight="1" x14ac:dyDescent="0.25">
      <c r="B49" s="11" t="s">
        <v>18</v>
      </c>
      <c r="C49" s="25" t="s">
        <v>216</v>
      </c>
      <c r="D49" s="30">
        <v>83</v>
      </c>
      <c r="E49" s="21">
        <v>5200</v>
      </c>
      <c r="F49" s="21">
        <f>E49*1.25</f>
        <v>6500</v>
      </c>
      <c r="G49" s="10" t="s">
        <v>55</v>
      </c>
      <c r="H49" s="54" t="s">
        <v>247</v>
      </c>
      <c r="I49" s="11" t="s">
        <v>55</v>
      </c>
      <c r="J49" s="68" t="s">
        <v>197</v>
      </c>
      <c r="K49" s="61" t="s">
        <v>42</v>
      </c>
    </row>
    <row r="50" spans="1:11" ht="20.100000000000001" customHeight="1" x14ac:dyDescent="0.3">
      <c r="A50" s="11"/>
      <c r="B50" s="10"/>
      <c r="C50" s="25"/>
      <c r="D50" s="54"/>
      <c r="E50" s="24">
        <f>SUM(E48:E49)</f>
        <v>120800</v>
      </c>
      <c r="F50" s="24">
        <f>SUM(F48:F49)</f>
        <v>151000</v>
      </c>
      <c r="G50" s="10"/>
      <c r="H50" s="54"/>
      <c r="I50" s="11"/>
      <c r="J50" s="68"/>
      <c r="K50" s="61"/>
    </row>
    <row r="51" spans="1:11" ht="20.100000000000001" customHeight="1" x14ac:dyDescent="0.35">
      <c r="A51" s="29">
        <v>3225</v>
      </c>
      <c r="B51" s="10"/>
      <c r="C51" s="22" t="s">
        <v>19</v>
      </c>
      <c r="D51" s="54"/>
      <c r="E51" s="17"/>
      <c r="F51" s="17"/>
      <c r="G51" s="10"/>
      <c r="H51" s="54"/>
      <c r="I51" s="11"/>
      <c r="J51" s="68"/>
      <c r="K51" s="61"/>
    </row>
    <row r="52" spans="1:11" ht="20.100000000000001" customHeight="1" x14ac:dyDescent="0.25">
      <c r="B52" s="10" t="s">
        <v>99</v>
      </c>
      <c r="C52" s="25" t="s">
        <v>105</v>
      </c>
      <c r="D52" s="54">
        <v>35</v>
      </c>
      <c r="E52" s="12">
        <v>2000</v>
      </c>
      <c r="F52" s="12">
        <v>2500</v>
      </c>
      <c r="G52" s="10" t="s">
        <v>55</v>
      </c>
      <c r="H52" s="54" t="s">
        <v>247</v>
      </c>
      <c r="I52" s="69" t="s">
        <v>249</v>
      </c>
      <c r="J52" s="59" t="s">
        <v>197</v>
      </c>
      <c r="K52" s="59" t="s">
        <v>54</v>
      </c>
    </row>
    <row r="53" spans="1:11" ht="20.100000000000001" customHeight="1" x14ac:dyDescent="0.25">
      <c r="A53" s="10"/>
      <c r="B53" s="10" t="s">
        <v>100</v>
      </c>
      <c r="C53" s="25" t="s">
        <v>106</v>
      </c>
      <c r="D53" s="54">
        <v>36</v>
      </c>
      <c r="E53" s="12">
        <v>16680</v>
      </c>
      <c r="F53" s="12">
        <v>20850</v>
      </c>
      <c r="G53" s="10" t="s">
        <v>55</v>
      </c>
      <c r="H53" s="54" t="s">
        <v>247</v>
      </c>
      <c r="I53" s="69" t="s">
        <v>249</v>
      </c>
      <c r="J53" s="59" t="s">
        <v>197</v>
      </c>
      <c r="K53" s="59" t="s">
        <v>54</v>
      </c>
    </row>
    <row r="54" spans="1:11" ht="20.100000000000001" customHeight="1" x14ac:dyDescent="0.25">
      <c r="A54" s="10"/>
      <c r="B54" s="10" t="s">
        <v>107</v>
      </c>
      <c r="C54" s="25" t="s">
        <v>108</v>
      </c>
      <c r="D54" s="54">
        <v>37</v>
      </c>
      <c r="E54" s="12">
        <v>2800</v>
      </c>
      <c r="F54" s="12">
        <v>3500</v>
      </c>
      <c r="G54" s="10" t="s">
        <v>55</v>
      </c>
      <c r="H54" s="54" t="s">
        <v>247</v>
      </c>
      <c r="I54" s="69" t="s">
        <v>249</v>
      </c>
      <c r="J54" s="59" t="s">
        <v>197</v>
      </c>
      <c r="K54" s="59" t="s">
        <v>54</v>
      </c>
    </row>
    <row r="55" spans="1:11" ht="20.100000000000001" customHeight="1" x14ac:dyDescent="0.25">
      <c r="A55" s="10"/>
      <c r="B55" s="10" t="s">
        <v>109</v>
      </c>
      <c r="C55" s="25" t="s">
        <v>110</v>
      </c>
      <c r="D55" s="54">
        <v>38</v>
      </c>
      <c r="E55" s="12">
        <v>4800</v>
      </c>
      <c r="F55" s="12">
        <v>6000</v>
      </c>
      <c r="G55" s="10" t="s">
        <v>55</v>
      </c>
      <c r="H55" s="54" t="s">
        <v>247</v>
      </c>
      <c r="I55" s="69" t="s">
        <v>249</v>
      </c>
      <c r="J55" s="59" t="s">
        <v>197</v>
      </c>
      <c r="K55" s="59" t="s">
        <v>54</v>
      </c>
    </row>
    <row r="56" spans="1:11" ht="20.100000000000001" customHeight="1" x14ac:dyDescent="0.25">
      <c r="A56" s="10"/>
      <c r="B56" s="10" t="s">
        <v>111</v>
      </c>
      <c r="C56" s="25" t="s">
        <v>193</v>
      </c>
      <c r="D56" s="54">
        <v>39</v>
      </c>
      <c r="E56" s="12">
        <v>14400</v>
      </c>
      <c r="F56" s="12">
        <v>18000</v>
      </c>
      <c r="G56" s="10" t="s">
        <v>55</v>
      </c>
      <c r="H56" s="54" t="s">
        <v>247</v>
      </c>
      <c r="I56" s="69" t="s">
        <v>249</v>
      </c>
      <c r="J56" s="59" t="s">
        <v>197</v>
      </c>
      <c r="K56" s="59" t="s">
        <v>54</v>
      </c>
    </row>
    <row r="57" spans="1:11" ht="20.100000000000001" customHeight="1" x14ac:dyDescent="0.25">
      <c r="A57" s="10"/>
      <c r="B57" s="10" t="s">
        <v>112</v>
      </c>
      <c r="C57" s="25" t="s">
        <v>113</v>
      </c>
      <c r="D57" s="54">
        <v>34</v>
      </c>
      <c r="E57" s="12">
        <v>23200</v>
      </c>
      <c r="F57" s="12">
        <v>29000</v>
      </c>
      <c r="G57" s="10" t="s">
        <v>55</v>
      </c>
      <c r="H57" s="54" t="s">
        <v>247</v>
      </c>
      <c r="I57" s="69" t="s">
        <v>249</v>
      </c>
      <c r="J57" s="59" t="s">
        <v>197</v>
      </c>
      <c r="K57" s="59" t="s">
        <v>54</v>
      </c>
    </row>
    <row r="58" spans="1:11" ht="20.100000000000001" customHeight="1" x14ac:dyDescent="0.25">
      <c r="A58" s="10"/>
      <c r="B58" s="10" t="s">
        <v>114</v>
      </c>
      <c r="C58" s="25" t="s">
        <v>115</v>
      </c>
      <c r="D58" s="54">
        <v>41</v>
      </c>
      <c r="E58" s="12">
        <v>11200</v>
      </c>
      <c r="F58" s="12">
        <v>14000</v>
      </c>
      <c r="G58" s="10" t="s">
        <v>55</v>
      </c>
      <c r="H58" s="54" t="s">
        <v>247</v>
      </c>
      <c r="I58" s="69" t="s">
        <v>249</v>
      </c>
      <c r="J58" s="59" t="s">
        <v>197</v>
      </c>
      <c r="K58" s="59" t="s">
        <v>54</v>
      </c>
    </row>
    <row r="59" spans="1:11" ht="20.100000000000001" customHeight="1" x14ac:dyDescent="0.25">
      <c r="A59" s="10"/>
      <c r="B59" s="10" t="s">
        <v>116</v>
      </c>
      <c r="C59" s="25" t="s">
        <v>117</v>
      </c>
      <c r="D59" s="54">
        <v>42</v>
      </c>
      <c r="E59" s="12">
        <v>3000</v>
      </c>
      <c r="F59" s="12">
        <v>3750</v>
      </c>
      <c r="G59" s="10" t="s">
        <v>55</v>
      </c>
      <c r="H59" s="54" t="s">
        <v>247</v>
      </c>
      <c r="I59" s="69" t="s">
        <v>249</v>
      </c>
      <c r="J59" s="59" t="s">
        <v>197</v>
      </c>
      <c r="K59" s="59" t="s">
        <v>54</v>
      </c>
    </row>
    <row r="60" spans="1:11" ht="20.100000000000001" customHeight="1" x14ac:dyDescent="0.25">
      <c r="A60" s="10"/>
      <c r="B60" s="10" t="s">
        <v>118</v>
      </c>
      <c r="C60" s="25" t="s">
        <v>119</v>
      </c>
      <c r="D60" s="54">
        <v>44</v>
      </c>
      <c r="E60" s="12">
        <v>1680</v>
      </c>
      <c r="F60" s="12">
        <v>2100</v>
      </c>
      <c r="G60" s="10" t="s">
        <v>55</v>
      </c>
      <c r="H60" s="54" t="s">
        <v>247</v>
      </c>
      <c r="I60" s="69" t="s">
        <v>249</v>
      </c>
      <c r="J60" s="59" t="s">
        <v>197</v>
      </c>
      <c r="K60" s="59" t="s">
        <v>54</v>
      </c>
    </row>
    <row r="61" spans="1:11" ht="20.100000000000001" customHeight="1" x14ac:dyDescent="0.25">
      <c r="A61" s="10"/>
      <c r="B61" s="10" t="s">
        <v>120</v>
      </c>
      <c r="C61" s="25" t="s">
        <v>121</v>
      </c>
      <c r="D61" s="54">
        <v>45</v>
      </c>
      <c r="E61" s="12">
        <v>7520</v>
      </c>
      <c r="F61" s="12">
        <v>9400</v>
      </c>
      <c r="G61" s="10" t="s">
        <v>55</v>
      </c>
      <c r="H61" s="54" t="s">
        <v>247</v>
      </c>
      <c r="I61" s="69" t="s">
        <v>249</v>
      </c>
      <c r="J61" s="59" t="s">
        <v>197</v>
      </c>
      <c r="K61" s="59" t="s">
        <v>54</v>
      </c>
    </row>
    <row r="62" spans="1:11" ht="20.100000000000001" customHeight="1" x14ac:dyDescent="0.25">
      <c r="A62" s="10"/>
      <c r="B62" s="10" t="s">
        <v>122</v>
      </c>
      <c r="C62" s="25" t="s">
        <v>123</v>
      </c>
      <c r="D62" s="54">
        <v>46</v>
      </c>
      <c r="E62" s="12">
        <v>4000</v>
      </c>
      <c r="F62" s="12">
        <v>5000</v>
      </c>
      <c r="G62" s="10" t="s">
        <v>55</v>
      </c>
      <c r="H62" s="54" t="s">
        <v>247</v>
      </c>
      <c r="I62" s="69" t="s">
        <v>249</v>
      </c>
      <c r="J62" s="59" t="s">
        <v>197</v>
      </c>
      <c r="K62" s="59" t="s">
        <v>54</v>
      </c>
    </row>
    <row r="63" spans="1:11" ht="20.100000000000001" customHeight="1" x14ac:dyDescent="0.25">
      <c r="A63" s="10"/>
      <c r="B63" s="10" t="s">
        <v>124</v>
      </c>
      <c r="C63" s="25" t="s">
        <v>125</v>
      </c>
      <c r="D63" s="54">
        <v>40</v>
      </c>
      <c r="E63" s="12">
        <v>9720</v>
      </c>
      <c r="F63" s="12">
        <v>12150</v>
      </c>
      <c r="G63" s="10" t="s">
        <v>55</v>
      </c>
      <c r="H63" s="54" t="s">
        <v>247</v>
      </c>
      <c r="I63" s="69" t="s">
        <v>249</v>
      </c>
      <c r="J63" s="59" t="s">
        <v>197</v>
      </c>
      <c r="K63" s="59" t="s">
        <v>54</v>
      </c>
    </row>
    <row r="64" spans="1:11" ht="20.100000000000001" customHeight="1" x14ac:dyDescent="0.25">
      <c r="A64" s="10"/>
      <c r="B64" s="10" t="s">
        <v>128</v>
      </c>
      <c r="C64" s="25" t="s">
        <v>129</v>
      </c>
      <c r="D64" s="54">
        <v>43</v>
      </c>
      <c r="E64" s="12">
        <v>3000</v>
      </c>
      <c r="F64" s="12">
        <v>3750</v>
      </c>
      <c r="G64" s="10" t="s">
        <v>55</v>
      </c>
      <c r="H64" s="54" t="s">
        <v>247</v>
      </c>
      <c r="I64" s="69" t="s">
        <v>249</v>
      </c>
      <c r="J64" s="59" t="s">
        <v>197</v>
      </c>
      <c r="K64" s="59" t="s">
        <v>54</v>
      </c>
    </row>
    <row r="65" spans="1:11" ht="20.100000000000001" customHeight="1" x14ac:dyDescent="0.35">
      <c r="A65" s="10"/>
      <c r="B65" s="10"/>
      <c r="C65" s="25"/>
      <c r="D65" s="54"/>
      <c r="E65" s="15">
        <f>SUM(E52:E64)</f>
        <v>104000</v>
      </c>
      <c r="F65" s="15">
        <f>SUM(F52:F64)</f>
        <v>130000</v>
      </c>
      <c r="G65" s="10"/>
      <c r="H65" s="54"/>
      <c r="I65" s="11" t="s">
        <v>41</v>
      </c>
      <c r="J65" s="59"/>
      <c r="K65" s="59"/>
    </row>
    <row r="66" spans="1:11" ht="20.100000000000001" customHeight="1" x14ac:dyDescent="0.35">
      <c r="A66" s="29">
        <v>3227</v>
      </c>
      <c r="B66" s="10"/>
      <c r="C66" s="22" t="s">
        <v>20</v>
      </c>
      <c r="D66" s="54"/>
      <c r="E66" s="17"/>
      <c r="F66" s="17"/>
      <c r="G66" s="10"/>
      <c r="H66" s="54"/>
      <c r="I66" s="11"/>
      <c r="J66" s="59"/>
      <c r="K66" s="59"/>
    </row>
    <row r="67" spans="1:11" ht="20.100000000000001" customHeight="1" x14ac:dyDescent="0.25">
      <c r="B67" s="10" t="s">
        <v>21</v>
      </c>
      <c r="C67" s="25" t="s">
        <v>101</v>
      </c>
      <c r="D67" s="54">
        <v>28</v>
      </c>
      <c r="E67" s="12">
        <v>27114.75</v>
      </c>
      <c r="F67" s="12">
        <v>33893.440000000002</v>
      </c>
      <c r="G67" s="11" t="s">
        <v>49</v>
      </c>
      <c r="H67" s="30" t="s">
        <v>247</v>
      </c>
      <c r="I67" s="11" t="s">
        <v>40</v>
      </c>
      <c r="J67" s="59" t="s">
        <v>197</v>
      </c>
      <c r="K67" s="59" t="s">
        <v>54</v>
      </c>
    </row>
    <row r="68" spans="1:11" ht="20.100000000000001" customHeight="1" x14ac:dyDescent="0.25">
      <c r="A68" s="16"/>
      <c r="B68" s="10" t="s">
        <v>103</v>
      </c>
      <c r="C68" s="25" t="s">
        <v>104</v>
      </c>
      <c r="D68" s="54">
        <v>29</v>
      </c>
      <c r="E68" s="12">
        <v>38485.25</v>
      </c>
      <c r="F68" s="12">
        <v>48106.559999999998</v>
      </c>
      <c r="G68" s="11" t="s">
        <v>49</v>
      </c>
      <c r="H68" s="30" t="s">
        <v>247</v>
      </c>
      <c r="I68" s="48" t="s">
        <v>249</v>
      </c>
      <c r="J68" s="59" t="s">
        <v>197</v>
      </c>
      <c r="K68" s="59" t="s">
        <v>54</v>
      </c>
    </row>
    <row r="69" spans="1:11" ht="20.100000000000001" customHeight="1" x14ac:dyDescent="0.35">
      <c r="A69" s="16"/>
      <c r="B69" s="10"/>
      <c r="C69" s="25"/>
      <c r="D69" s="54"/>
      <c r="E69" s="15">
        <f>SUM(E67:E68)</f>
        <v>65600</v>
      </c>
      <c r="F69" s="15">
        <f>SUM(F67:F68)</f>
        <v>82000</v>
      </c>
      <c r="G69" s="10"/>
      <c r="H69" s="54"/>
      <c r="I69" s="11"/>
      <c r="J69" s="18"/>
      <c r="K69" s="59"/>
    </row>
    <row r="70" spans="1:11" ht="20.100000000000001" customHeight="1" x14ac:dyDescent="0.35">
      <c r="A70" s="29">
        <v>3231</v>
      </c>
      <c r="B70" s="10"/>
      <c r="C70" s="22" t="s">
        <v>22</v>
      </c>
      <c r="D70" s="54"/>
      <c r="E70" s="17"/>
      <c r="F70" s="17" t="s">
        <v>102</v>
      </c>
      <c r="G70" s="10"/>
      <c r="H70" s="54"/>
      <c r="I70" s="11"/>
      <c r="J70" s="18"/>
      <c r="K70" s="59"/>
    </row>
    <row r="71" spans="1:11" ht="20.100000000000001" customHeight="1" x14ac:dyDescent="0.25">
      <c r="B71" s="35" t="s">
        <v>126</v>
      </c>
      <c r="C71" s="36" t="s">
        <v>217</v>
      </c>
      <c r="D71" s="56">
        <v>50</v>
      </c>
      <c r="E71" s="37">
        <v>46400</v>
      </c>
      <c r="F71" s="37">
        <v>58000</v>
      </c>
      <c r="G71" s="35" t="s">
        <v>214</v>
      </c>
      <c r="H71" s="56" t="s">
        <v>248</v>
      </c>
      <c r="I71" s="38" t="s">
        <v>44</v>
      </c>
      <c r="J71" s="39" t="s">
        <v>47</v>
      </c>
      <c r="K71" s="49" t="s">
        <v>52</v>
      </c>
    </row>
    <row r="72" spans="1:11" ht="20.100000000000001" customHeight="1" x14ac:dyDescent="0.25">
      <c r="A72" s="10"/>
      <c r="B72" s="35" t="s">
        <v>23</v>
      </c>
      <c r="C72" s="36" t="s">
        <v>127</v>
      </c>
      <c r="D72" s="56">
        <v>50</v>
      </c>
      <c r="E72" s="37">
        <v>16000</v>
      </c>
      <c r="F72" s="37">
        <v>20000</v>
      </c>
      <c r="G72" s="35" t="s">
        <v>214</v>
      </c>
      <c r="H72" s="56" t="s">
        <v>248</v>
      </c>
      <c r="I72" s="38" t="s">
        <v>44</v>
      </c>
      <c r="J72" s="39" t="s">
        <v>47</v>
      </c>
      <c r="K72" s="49" t="s">
        <v>52</v>
      </c>
    </row>
    <row r="73" spans="1:11" ht="20.100000000000001" customHeight="1" x14ac:dyDescent="0.25">
      <c r="A73" s="10"/>
      <c r="B73" s="10" t="s">
        <v>25</v>
      </c>
      <c r="C73" s="25" t="s">
        <v>24</v>
      </c>
      <c r="D73" s="54">
        <v>51</v>
      </c>
      <c r="E73" s="12">
        <v>1600</v>
      </c>
      <c r="F73" s="12">
        <v>2000</v>
      </c>
      <c r="G73" s="10" t="s">
        <v>49</v>
      </c>
      <c r="H73" s="54" t="s">
        <v>247</v>
      </c>
      <c r="I73" s="11" t="s">
        <v>14</v>
      </c>
      <c r="J73" s="18" t="s">
        <v>198</v>
      </c>
      <c r="K73" s="59" t="s">
        <v>56</v>
      </c>
    </row>
    <row r="74" spans="1:11" ht="20.100000000000001" customHeight="1" x14ac:dyDescent="0.35">
      <c r="A74" s="10"/>
      <c r="B74" s="10"/>
      <c r="C74" s="25"/>
      <c r="D74" s="54"/>
      <c r="E74" s="15">
        <f>SUM(E71:E73)</f>
        <v>64000</v>
      </c>
      <c r="F74" s="15">
        <f>SUM(F71:F73)</f>
        <v>80000</v>
      </c>
      <c r="G74" s="10"/>
      <c r="H74" s="54"/>
      <c r="I74" s="11"/>
      <c r="J74" s="18"/>
      <c r="K74" s="59"/>
    </row>
    <row r="75" spans="1:11" ht="20.100000000000001" customHeight="1" x14ac:dyDescent="0.25">
      <c r="A75" s="10"/>
      <c r="B75" s="10"/>
      <c r="C75" s="25"/>
      <c r="D75" s="54"/>
      <c r="E75" s="12"/>
      <c r="F75" s="12"/>
      <c r="G75" s="10"/>
      <c r="H75" s="54"/>
      <c r="I75" s="11"/>
      <c r="J75" s="18"/>
      <c r="K75" s="59"/>
    </row>
    <row r="76" spans="1:11" ht="20.100000000000001" customHeight="1" x14ac:dyDescent="0.35">
      <c r="A76" s="31">
        <v>3232</v>
      </c>
      <c r="B76" s="16"/>
      <c r="C76" s="22" t="s">
        <v>186</v>
      </c>
      <c r="D76" s="54"/>
      <c r="E76" s="17"/>
      <c r="F76" s="17"/>
      <c r="G76" s="10"/>
      <c r="H76" s="54"/>
      <c r="I76" s="11"/>
      <c r="J76" s="18"/>
      <c r="K76" s="59"/>
    </row>
    <row r="77" spans="1:11" ht="29.25" customHeight="1" x14ac:dyDescent="0.25">
      <c r="B77" s="10" t="s">
        <v>156</v>
      </c>
      <c r="C77" s="25" t="s">
        <v>61</v>
      </c>
      <c r="D77" s="54">
        <v>87</v>
      </c>
      <c r="E77" s="12">
        <v>8000</v>
      </c>
      <c r="F77" s="12">
        <f>E77*1.25</f>
        <v>10000</v>
      </c>
      <c r="G77" s="11" t="s">
        <v>49</v>
      </c>
      <c r="H77" s="30" t="s">
        <v>247</v>
      </c>
      <c r="I77" s="11" t="s">
        <v>14</v>
      </c>
      <c r="J77" s="18" t="s">
        <v>198</v>
      </c>
      <c r="K77" s="59" t="s">
        <v>42</v>
      </c>
    </row>
    <row r="78" spans="1:11" ht="28.5" customHeight="1" x14ac:dyDescent="0.25">
      <c r="A78" s="10"/>
      <c r="B78" s="10" t="s">
        <v>37</v>
      </c>
      <c r="C78" s="25" t="s">
        <v>218</v>
      </c>
      <c r="D78" s="54">
        <v>74</v>
      </c>
      <c r="E78" s="12">
        <v>11640</v>
      </c>
      <c r="F78" s="12">
        <v>14550</v>
      </c>
      <c r="G78" s="11" t="s">
        <v>49</v>
      </c>
      <c r="H78" s="30" t="s">
        <v>247</v>
      </c>
      <c r="I78" s="11" t="s">
        <v>14</v>
      </c>
      <c r="J78" s="18" t="s">
        <v>198</v>
      </c>
      <c r="K78" s="59" t="s">
        <v>42</v>
      </c>
    </row>
    <row r="79" spans="1:11" ht="20.100000000000001" customHeight="1" x14ac:dyDescent="0.25">
      <c r="A79" s="10"/>
      <c r="B79" s="10" t="s">
        <v>145</v>
      </c>
      <c r="C79" s="25" t="s">
        <v>219</v>
      </c>
      <c r="D79" s="54">
        <v>82</v>
      </c>
      <c r="E79" s="12">
        <v>10000</v>
      </c>
      <c r="F79" s="12">
        <f>E79*1.25</f>
        <v>12500</v>
      </c>
      <c r="G79" s="11" t="s">
        <v>49</v>
      </c>
      <c r="H79" s="30" t="s">
        <v>247</v>
      </c>
      <c r="I79" s="11" t="s">
        <v>55</v>
      </c>
      <c r="J79" s="18" t="s">
        <v>198</v>
      </c>
      <c r="K79" s="59" t="s">
        <v>42</v>
      </c>
    </row>
    <row r="80" spans="1:11" ht="20.100000000000001" customHeight="1" x14ac:dyDescent="0.25">
      <c r="A80" s="10"/>
      <c r="B80" s="10" t="s">
        <v>154</v>
      </c>
      <c r="C80" s="25" t="s">
        <v>155</v>
      </c>
      <c r="D80" s="54">
        <v>81</v>
      </c>
      <c r="E80" s="12">
        <v>36000</v>
      </c>
      <c r="F80" s="12">
        <v>45000</v>
      </c>
      <c r="G80" s="11" t="s">
        <v>49</v>
      </c>
      <c r="H80" s="30" t="s">
        <v>247</v>
      </c>
      <c r="I80" s="11" t="s">
        <v>14</v>
      </c>
      <c r="J80" s="18" t="s">
        <v>198</v>
      </c>
      <c r="K80" s="59" t="s">
        <v>42</v>
      </c>
    </row>
    <row r="81" spans="1:11" ht="20.100000000000001" customHeight="1" x14ac:dyDescent="0.25">
      <c r="A81" s="10"/>
      <c r="B81" s="10" t="s">
        <v>134</v>
      </c>
      <c r="C81" s="25" t="s">
        <v>220</v>
      </c>
      <c r="D81" s="54">
        <v>70</v>
      </c>
      <c r="E81" s="12">
        <v>10500</v>
      </c>
      <c r="F81" s="12">
        <v>13000</v>
      </c>
      <c r="G81" s="11" t="s">
        <v>49</v>
      </c>
      <c r="H81" s="30" t="s">
        <v>247</v>
      </c>
      <c r="I81" s="48" t="s">
        <v>135</v>
      </c>
      <c r="J81" s="18" t="s">
        <v>198</v>
      </c>
      <c r="K81" s="59" t="s">
        <v>42</v>
      </c>
    </row>
    <row r="82" spans="1:11" ht="20.100000000000001" customHeight="1" x14ac:dyDescent="0.25">
      <c r="A82" s="10"/>
      <c r="B82" s="10" t="s">
        <v>134</v>
      </c>
      <c r="C82" s="25" t="s">
        <v>139</v>
      </c>
      <c r="D82" s="54">
        <v>76</v>
      </c>
      <c r="E82" s="12">
        <v>24000</v>
      </c>
      <c r="F82" s="12">
        <f t="shared" ref="F82:F87" si="1">E82*1.25</f>
        <v>30000</v>
      </c>
      <c r="G82" s="11" t="s">
        <v>49</v>
      </c>
      <c r="H82" s="30" t="s">
        <v>247</v>
      </c>
      <c r="I82" s="11" t="s">
        <v>14</v>
      </c>
      <c r="J82" s="18" t="s">
        <v>198</v>
      </c>
      <c r="K82" s="59" t="s">
        <v>42</v>
      </c>
    </row>
    <row r="83" spans="1:11" ht="20.100000000000001" customHeight="1" x14ac:dyDescent="0.25">
      <c r="A83" s="10"/>
      <c r="B83" s="10" t="s">
        <v>140</v>
      </c>
      <c r="C83" s="25" t="s">
        <v>141</v>
      </c>
      <c r="D83" s="54">
        <v>77</v>
      </c>
      <c r="E83" s="12">
        <v>2500</v>
      </c>
      <c r="F83" s="12">
        <f t="shared" si="1"/>
        <v>3125</v>
      </c>
      <c r="G83" s="11" t="s">
        <v>49</v>
      </c>
      <c r="H83" s="30" t="s">
        <v>247</v>
      </c>
      <c r="I83" s="11" t="s">
        <v>14</v>
      </c>
      <c r="J83" s="18" t="s">
        <v>198</v>
      </c>
      <c r="K83" s="59" t="s">
        <v>42</v>
      </c>
    </row>
    <row r="84" spans="1:11" ht="37.5" customHeight="1" x14ac:dyDescent="0.25">
      <c r="A84" s="10"/>
      <c r="B84" s="10" t="s">
        <v>134</v>
      </c>
      <c r="C84" s="25" t="s">
        <v>62</v>
      </c>
      <c r="D84" s="54">
        <v>68</v>
      </c>
      <c r="E84" s="12">
        <v>12000</v>
      </c>
      <c r="F84" s="12">
        <f t="shared" si="1"/>
        <v>15000</v>
      </c>
      <c r="G84" s="11" t="s">
        <v>49</v>
      </c>
      <c r="H84" s="30" t="s">
        <v>247</v>
      </c>
      <c r="I84" s="11" t="s">
        <v>14</v>
      </c>
      <c r="J84" s="18" t="s">
        <v>198</v>
      </c>
      <c r="K84" s="59" t="s">
        <v>42</v>
      </c>
    </row>
    <row r="85" spans="1:11" ht="20.100000000000001" customHeight="1" x14ac:dyDescent="0.25">
      <c r="A85" s="10"/>
      <c r="B85" s="10" t="s">
        <v>151</v>
      </c>
      <c r="C85" s="25" t="s">
        <v>152</v>
      </c>
      <c r="D85" s="54">
        <v>78</v>
      </c>
      <c r="E85" s="12">
        <v>1000</v>
      </c>
      <c r="F85" s="12">
        <f t="shared" si="1"/>
        <v>1250</v>
      </c>
      <c r="G85" s="11" t="s">
        <v>49</v>
      </c>
      <c r="H85" s="30" t="s">
        <v>247</v>
      </c>
      <c r="I85" s="11" t="s">
        <v>14</v>
      </c>
      <c r="J85" s="18" t="s">
        <v>198</v>
      </c>
      <c r="K85" s="59" t="s">
        <v>42</v>
      </c>
    </row>
    <row r="86" spans="1:11" ht="20.100000000000001" customHeight="1" x14ac:dyDescent="0.25">
      <c r="A86" s="10"/>
      <c r="B86" s="10" t="s">
        <v>37</v>
      </c>
      <c r="C86" s="25" t="s">
        <v>136</v>
      </c>
      <c r="D86" s="54">
        <v>71</v>
      </c>
      <c r="E86" s="12">
        <v>10000</v>
      </c>
      <c r="F86" s="12">
        <f t="shared" si="1"/>
        <v>12500</v>
      </c>
      <c r="G86" s="11" t="s">
        <v>49</v>
      </c>
      <c r="H86" s="30" t="s">
        <v>247</v>
      </c>
      <c r="I86" s="11" t="s">
        <v>55</v>
      </c>
      <c r="J86" s="18" t="s">
        <v>198</v>
      </c>
      <c r="K86" s="59" t="s">
        <v>42</v>
      </c>
    </row>
    <row r="87" spans="1:11" ht="20.100000000000001" customHeight="1" x14ac:dyDescent="0.25">
      <c r="A87" s="10"/>
      <c r="B87" s="10" t="s">
        <v>149</v>
      </c>
      <c r="C87" s="25" t="s">
        <v>150</v>
      </c>
      <c r="D87" s="54">
        <v>85</v>
      </c>
      <c r="E87" s="12">
        <v>12000</v>
      </c>
      <c r="F87" s="12">
        <f t="shared" si="1"/>
        <v>15000</v>
      </c>
      <c r="G87" s="11" t="s">
        <v>49</v>
      </c>
      <c r="H87" s="30" t="s">
        <v>247</v>
      </c>
      <c r="I87" s="11" t="s">
        <v>14</v>
      </c>
      <c r="J87" s="18" t="s">
        <v>198</v>
      </c>
      <c r="K87" s="59" t="s">
        <v>42</v>
      </c>
    </row>
    <row r="88" spans="1:11" ht="20.100000000000001" customHeight="1" x14ac:dyDescent="0.25">
      <c r="A88" s="10"/>
      <c r="B88" s="10" t="s">
        <v>142</v>
      </c>
      <c r="C88" s="25" t="s">
        <v>143</v>
      </c>
      <c r="D88" s="54">
        <v>67</v>
      </c>
      <c r="E88" s="12">
        <v>24000</v>
      </c>
      <c r="F88" s="12">
        <v>30000</v>
      </c>
      <c r="G88" s="11" t="s">
        <v>49</v>
      </c>
      <c r="H88" s="30" t="s">
        <v>247</v>
      </c>
      <c r="I88" s="11" t="s">
        <v>14</v>
      </c>
      <c r="J88" s="18" t="s">
        <v>198</v>
      </c>
      <c r="K88" s="59" t="s">
        <v>42</v>
      </c>
    </row>
    <row r="89" spans="1:11" ht="20.100000000000001" customHeight="1" x14ac:dyDescent="0.25">
      <c r="A89" s="10"/>
      <c r="B89" s="10" t="s">
        <v>147</v>
      </c>
      <c r="C89" s="25" t="s">
        <v>148</v>
      </c>
      <c r="D89" s="54">
        <v>84</v>
      </c>
      <c r="E89" s="12">
        <v>24000</v>
      </c>
      <c r="F89" s="12">
        <v>30000</v>
      </c>
      <c r="G89" s="11" t="s">
        <v>49</v>
      </c>
      <c r="H89" s="30" t="s">
        <v>247</v>
      </c>
      <c r="I89" s="11" t="s">
        <v>14</v>
      </c>
      <c r="J89" s="18" t="s">
        <v>198</v>
      </c>
      <c r="K89" s="59" t="s">
        <v>42</v>
      </c>
    </row>
    <row r="90" spans="1:11" ht="34.5" customHeight="1" x14ac:dyDescent="0.25">
      <c r="A90" s="10"/>
      <c r="B90" s="10" t="s">
        <v>137</v>
      </c>
      <c r="C90" s="25" t="s">
        <v>138</v>
      </c>
      <c r="D90" s="54">
        <v>73</v>
      </c>
      <c r="E90" s="12">
        <v>47660</v>
      </c>
      <c r="F90" s="12">
        <v>59575</v>
      </c>
      <c r="G90" s="11" t="s">
        <v>55</v>
      </c>
      <c r="H90" s="30" t="s">
        <v>247</v>
      </c>
      <c r="I90" s="11" t="s">
        <v>55</v>
      </c>
      <c r="J90" s="18" t="s">
        <v>198</v>
      </c>
      <c r="K90" s="59" t="s">
        <v>42</v>
      </c>
    </row>
    <row r="91" spans="1:11" ht="27.75" customHeight="1" x14ac:dyDescent="0.25">
      <c r="A91" s="10"/>
      <c r="B91" s="10" t="s">
        <v>133</v>
      </c>
      <c r="C91" s="25" t="s">
        <v>194</v>
      </c>
      <c r="D91" s="54">
        <v>72</v>
      </c>
      <c r="E91" s="12">
        <v>11200</v>
      </c>
      <c r="F91" s="12">
        <v>14000</v>
      </c>
      <c r="G91" s="11" t="s">
        <v>49</v>
      </c>
      <c r="H91" s="30" t="s">
        <v>247</v>
      </c>
      <c r="I91" s="11" t="s">
        <v>14</v>
      </c>
      <c r="J91" s="18" t="s">
        <v>198</v>
      </c>
      <c r="K91" s="59" t="s">
        <v>42</v>
      </c>
    </row>
    <row r="92" spans="1:11" ht="20.100000000000001" customHeight="1" x14ac:dyDescent="0.25">
      <c r="A92" s="10"/>
      <c r="B92" s="10" t="s">
        <v>37</v>
      </c>
      <c r="C92" s="25" t="s">
        <v>132</v>
      </c>
      <c r="D92" s="54">
        <v>69</v>
      </c>
      <c r="E92" s="12">
        <v>10000</v>
      </c>
      <c r="F92" s="12">
        <v>12500</v>
      </c>
      <c r="G92" s="11" t="s">
        <v>49</v>
      </c>
      <c r="H92" s="30" t="s">
        <v>247</v>
      </c>
      <c r="I92" s="11" t="s">
        <v>55</v>
      </c>
      <c r="J92" s="18" t="s">
        <v>198</v>
      </c>
      <c r="K92" s="59" t="s">
        <v>42</v>
      </c>
    </row>
    <row r="93" spans="1:11" ht="28.5" customHeight="1" x14ac:dyDescent="0.25">
      <c r="A93" s="10"/>
      <c r="B93" s="10" t="s">
        <v>37</v>
      </c>
      <c r="C93" s="25" t="s">
        <v>39</v>
      </c>
      <c r="D93" s="54">
        <v>75</v>
      </c>
      <c r="E93" s="12">
        <v>38400</v>
      </c>
      <c r="F93" s="12">
        <v>48000</v>
      </c>
      <c r="G93" s="11" t="s">
        <v>49</v>
      </c>
      <c r="H93" s="30" t="s">
        <v>247</v>
      </c>
      <c r="I93" s="11" t="s">
        <v>14</v>
      </c>
      <c r="J93" s="18" t="s">
        <v>198</v>
      </c>
      <c r="K93" s="59" t="s">
        <v>42</v>
      </c>
    </row>
    <row r="94" spans="1:11" ht="20.100000000000001" customHeight="1" x14ac:dyDescent="0.25">
      <c r="A94" s="10"/>
      <c r="B94" s="10" t="s">
        <v>37</v>
      </c>
      <c r="C94" s="25" t="s">
        <v>144</v>
      </c>
      <c r="D94" s="54">
        <v>66</v>
      </c>
      <c r="E94" s="12">
        <v>150000</v>
      </c>
      <c r="F94" s="12">
        <f>E94*1.25</f>
        <v>187500</v>
      </c>
      <c r="G94" s="11" t="s">
        <v>49</v>
      </c>
      <c r="H94" s="30" t="s">
        <v>247</v>
      </c>
      <c r="I94" s="11" t="s">
        <v>14</v>
      </c>
      <c r="J94" s="18" t="s">
        <v>198</v>
      </c>
      <c r="K94" s="59" t="s">
        <v>42</v>
      </c>
    </row>
    <row r="95" spans="1:11" ht="25.5" customHeight="1" x14ac:dyDescent="0.25">
      <c r="A95" s="10"/>
      <c r="B95" s="10" t="s">
        <v>153</v>
      </c>
      <c r="C95" s="25" t="s">
        <v>221</v>
      </c>
      <c r="D95" s="54">
        <v>79</v>
      </c>
      <c r="E95" s="12">
        <v>20000</v>
      </c>
      <c r="F95" s="12">
        <f>E95*1.25</f>
        <v>25000</v>
      </c>
      <c r="G95" s="11" t="s">
        <v>49</v>
      </c>
      <c r="H95" s="30" t="s">
        <v>247</v>
      </c>
      <c r="I95" s="11" t="s">
        <v>14</v>
      </c>
      <c r="J95" s="18" t="s">
        <v>198</v>
      </c>
      <c r="K95" s="59" t="s">
        <v>42</v>
      </c>
    </row>
    <row r="96" spans="1:11" ht="20.100000000000001" customHeight="1" x14ac:dyDescent="0.25">
      <c r="A96" s="10"/>
      <c r="B96" s="10" t="s">
        <v>146</v>
      </c>
      <c r="C96" s="25" t="s">
        <v>223</v>
      </c>
      <c r="D96" s="54">
        <v>80</v>
      </c>
      <c r="E96" s="12">
        <v>12000</v>
      </c>
      <c r="F96" s="12">
        <f>E96*1.25</f>
        <v>15000</v>
      </c>
      <c r="G96" s="11" t="s">
        <v>49</v>
      </c>
      <c r="H96" s="30" t="s">
        <v>247</v>
      </c>
      <c r="I96" s="11" t="s">
        <v>55</v>
      </c>
      <c r="J96" s="18" t="s">
        <v>198</v>
      </c>
      <c r="K96" s="59" t="s">
        <v>197</v>
      </c>
    </row>
    <row r="97" spans="1:11" ht="27.75" customHeight="1" x14ac:dyDescent="0.25">
      <c r="A97" s="10"/>
      <c r="B97" s="10" t="s">
        <v>192</v>
      </c>
      <c r="C97" s="25" t="s">
        <v>222</v>
      </c>
      <c r="D97" s="54">
        <v>90</v>
      </c>
      <c r="E97" s="12">
        <v>5200</v>
      </c>
      <c r="F97" s="12">
        <f>E97*1.25</f>
        <v>6500</v>
      </c>
      <c r="G97" s="11" t="s">
        <v>55</v>
      </c>
      <c r="H97" s="30" t="s">
        <v>247</v>
      </c>
      <c r="I97" s="11" t="s">
        <v>55</v>
      </c>
      <c r="J97" s="18" t="s">
        <v>198</v>
      </c>
      <c r="K97" s="59" t="s">
        <v>197</v>
      </c>
    </row>
    <row r="98" spans="1:11" ht="20.100000000000001" customHeight="1" x14ac:dyDescent="0.35">
      <c r="A98" s="10"/>
      <c r="B98" s="10"/>
      <c r="C98" s="25"/>
      <c r="D98" s="54"/>
      <c r="E98" s="15">
        <f>SUM(E77:E97)</f>
        <v>480100</v>
      </c>
      <c r="F98" s="15">
        <f>SUM(F77:F97)</f>
        <v>600000</v>
      </c>
      <c r="G98" s="10"/>
      <c r="H98" s="54"/>
      <c r="I98" s="11"/>
      <c r="J98" s="18"/>
      <c r="K98" s="59"/>
    </row>
    <row r="99" spans="1:11" ht="20.100000000000001" customHeight="1" x14ac:dyDescent="0.35">
      <c r="A99" s="29">
        <v>3233</v>
      </c>
      <c r="B99" s="16"/>
      <c r="C99" s="22" t="s">
        <v>26</v>
      </c>
      <c r="D99" s="54"/>
      <c r="E99" s="17"/>
      <c r="F99" s="17"/>
      <c r="G99" s="16"/>
      <c r="H99" s="55"/>
      <c r="I99" s="11"/>
      <c r="J99" s="18"/>
      <c r="K99" s="59"/>
    </row>
    <row r="100" spans="1:11" ht="20.100000000000001" customHeight="1" x14ac:dyDescent="0.25">
      <c r="B100" s="10" t="s">
        <v>161</v>
      </c>
      <c r="C100" s="25" t="s">
        <v>162</v>
      </c>
      <c r="D100" s="54">
        <v>52</v>
      </c>
      <c r="E100" s="12">
        <v>19200</v>
      </c>
      <c r="F100" s="12">
        <f>E100*1.25</f>
        <v>24000</v>
      </c>
      <c r="G100" s="11" t="s">
        <v>49</v>
      </c>
      <c r="H100" s="30" t="s">
        <v>247</v>
      </c>
      <c r="I100" s="11" t="s">
        <v>55</v>
      </c>
      <c r="J100" s="18" t="s">
        <v>200</v>
      </c>
      <c r="K100" s="59" t="s">
        <v>160</v>
      </c>
    </row>
    <row r="101" spans="1:11" ht="20.100000000000001" customHeight="1" x14ac:dyDescent="0.35">
      <c r="A101" s="13"/>
      <c r="B101" s="10"/>
      <c r="C101" s="25"/>
      <c r="D101" s="54"/>
      <c r="E101" s="15">
        <f>SUM(E100:E100)</f>
        <v>19200</v>
      </c>
      <c r="F101" s="15">
        <f>SUM(F100:F100)</f>
        <v>24000</v>
      </c>
      <c r="G101" s="10"/>
      <c r="H101" s="54"/>
      <c r="I101" s="11"/>
      <c r="J101" s="18"/>
      <c r="K101" s="59"/>
    </row>
    <row r="102" spans="1:11" ht="20.100000000000001" customHeight="1" x14ac:dyDescent="0.35">
      <c r="A102" s="29">
        <v>3234</v>
      </c>
      <c r="B102" s="16"/>
      <c r="C102" s="22" t="s">
        <v>27</v>
      </c>
      <c r="D102" s="54"/>
      <c r="E102" s="17"/>
      <c r="F102" s="17"/>
      <c r="G102" s="10"/>
      <c r="H102" s="54"/>
      <c r="I102" s="11"/>
      <c r="J102" s="18"/>
      <c r="K102" s="59"/>
    </row>
    <row r="103" spans="1:11" ht="20.100000000000001" customHeight="1" x14ac:dyDescent="0.25">
      <c r="B103" s="10" t="s">
        <v>165</v>
      </c>
      <c r="C103" s="25" t="s">
        <v>224</v>
      </c>
      <c r="D103" s="54">
        <v>22</v>
      </c>
      <c r="E103" s="12">
        <v>8000</v>
      </c>
      <c r="F103" s="12">
        <f>E103*1.25</f>
        <v>10000</v>
      </c>
      <c r="G103" s="11" t="s">
        <v>49</v>
      </c>
      <c r="H103" s="30" t="s">
        <v>247</v>
      </c>
      <c r="I103" s="11" t="s">
        <v>40</v>
      </c>
      <c r="J103" s="18" t="s">
        <v>198</v>
      </c>
      <c r="K103" s="59" t="s">
        <v>42</v>
      </c>
    </row>
    <row r="104" spans="1:11" ht="31.5" customHeight="1" x14ac:dyDescent="0.25">
      <c r="A104" s="10"/>
      <c r="B104" s="10" t="s">
        <v>163</v>
      </c>
      <c r="C104" s="25" t="s">
        <v>225</v>
      </c>
      <c r="D104" s="54">
        <v>53</v>
      </c>
      <c r="E104" s="12">
        <v>52930</v>
      </c>
      <c r="F104" s="12">
        <v>66162.5</v>
      </c>
      <c r="G104" s="11" t="s">
        <v>49</v>
      </c>
      <c r="H104" s="30" t="s">
        <v>247</v>
      </c>
      <c r="I104" s="11" t="s">
        <v>40</v>
      </c>
      <c r="J104" s="18" t="s">
        <v>198</v>
      </c>
      <c r="K104" s="59" t="s">
        <v>42</v>
      </c>
    </row>
    <row r="105" spans="1:11" ht="20.100000000000001" customHeight="1" x14ac:dyDescent="0.25">
      <c r="A105" s="10"/>
      <c r="B105" s="10" t="s">
        <v>157</v>
      </c>
      <c r="C105" s="25" t="s">
        <v>226</v>
      </c>
      <c r="D105" s="54">
        <v>18</v>
      </c>
      <c r="E105" s="12">
        <v>398250</v>
      </c>
      <c r="F105" s="12">
        <v>450000</v>
      </c>
      <c r="G105" s="11" t="s">
        <v>49</v>
      </c>
      <c r="H105" s="30" t="s">
        <v>247</v>
      </c>
      <c r="I105" s="11" t="s">
        <v>40</v>
      </c>
      <c r="J105" s="18" t="s">
        <v>198</v>
      </c>
      <c r="K105" s="59" t="s">
        <v>42</v>
      </c>
    </row>
    <row r="106" spans="1:11" ht="20.100000000000001" customHeight="1" x14ac:dyDescent="0.25">
      <c r="A106" s="10"/>
      <c r="B106" s="10" t="s">
        <v>164</v>
      </c>
      <c r="C106" s="25" t="s">
        <v>227</v>
      </c>
      <c r="D106" s="54">
        <v>19</v>
      </c>
      <c r="E106" s="12">
        <v>120000</v>
      </c>
      <c r="F106" s="12">
        <v>150000</v>
      </c>
      <c r="G106" s="11" t="s">
        <v>49</v>
      </c>
      <c r="H106" s="30" t="s">
        <v>248</v>
      </c>
      <c r="I106" s="11" t="s">
        <v>40</v>
      </c>
      <c r="J106" s="18" t="s">
        <v>198</v>
      </c>
      <c r="K106" s="59" t="s">
        <v>42</v>
      </c>
    </row>
    <row r="107" spans="1:11" ht="20.100000000000001" customHeight="1" x14ac:dyDescent="0.25">
      <c r="A107" s="10"/>
      <c r="B107" s="10" t="s">
        <v>166</v>
      </c>
      <c r="C107" s="25" t="s">
        <v>167</v>
      </c>
      <c r="D107" s="54">
        <v>21</v>
      </c>
      <c r="E107" s="12">
        <v>2000</v>
      </c>
      <c r="F107" s="12">
        <f>E107*1.25</f>
        <v>2500</v>
      </c>
      <c r="G107" s="11" t="s">
        <v>49</v>
      </c>
      <c r="H107" s="30" t="s">
        <v>247</v>
      </c>
      <c r="I107" s="11" t="s">
        <v>55</v>
      </c>
      <c r="J107" s="18" t="s">
        <v>198</v>
      </c>
      <c r="K107" s="59" t="s">
        <v>42</v>
      </c>
    </row>
    <row r="108" spans="1:11" ht="20.100000000000001" customHeight="1" x14ac:dyDescent="0.25">
      <c r="A108" s="10"/>
      <c r="B108" s="10" t="s">
        <v>169</v>
      </c>
      <c r="C108" s="25" t="s">
        <v>228</v>
      </c>
      <c r="D108" s="54">
        <v>54</v>
      </c>
      <c r="E108" s="12">
        <v>8000</v>
      </c>
      <c r="F108" s="12">
        <v>10000</v>
      </c>
      <c r="G108" s="11" t="s">
        <v>49</v>
      </c>
      <c r="H108" s="30" t="s">
        <v>247</v>
      </c>
      <c r="I108" s="11" t="s">
        <v>55</v>
      </c>
      <c r="J108" s="70" t="s">
        <v>200</v>
      </c>
      <c r="K108" s="59" t="s">
        <v>42</v>
      </c>
    </row>
    <row r="109" spans="1:11" ht="42.75" customHeight="1" x14ac:dyDescent="0.25">
      <c r="A109" s="10"/>
      <c r="B109" s="10" t="s">
        <v>168</v>
      </c>
      <c r="C109" s="25" t="s">
        <v>229</v>
      </c>
      <c r="D109" s="54">
        <v>20</v>
      </c>
      <c r="E109" s="12">
        <v>80000</v>
      </c>
      <c r="F109" s="12">
        <v>100000</v>
      </c>
      <c r="G109" s="11" t="s">
        <v>49</v>
      </c>
      <c r="H109" s="30" t="s">
        <v>248</v>
      </c>
      <c r="I109" s="11" t="s">
        <v>14</v>
      </c>
      <c r="J109" s="18" t="s">
        <v>201</v>
      </c>
      <c r="K109" s="59" t="s">
        <v>197</v>
      </c>
    </row>
    <row r="110" spans="1:11" ht="20.100000000000001" customHeight="1" x14ac:dyDescent="0.25">
      <c r="A110" s="10"/>
      <c r="B110" s="10" t="s">
        <v>170</v>
      </c>
      <c r="C110" s="25" t="s">
        <v>171</v>
      </c>
      <c r="D110" s="54">
        <v>55</v>
      </c>
      <c r="E110" s="12">
        <v>2068.69</v>
      </c>
      <c r="F110" s="12">
        <v>2337.5</v>
      </c>
      <c r="G110" s="11" t="s">
        <v>49</v>
      </c>
      <c r="H110" s="30" t="s">
        <v>247</v>
      </c>
      <c r="I110" s="11" t="s">
        <v>55</v>
      </c>
      <c r="J110" s="70" t="s">
        <v>200</v>
      </c>
      <c r="K110" s="59" t="s">
        <v>160</v>
      </c>
    </row>
    <row r="111" spans="1:11" ht="20.100000000000001" customHeight="1" x14ac:dyDescent="0.35">
      <c r="A111" s="10"/>
      <c r="B111" s="10"/>
      <c r="C111" s="25"/>
      <c r="D111" s="54"/>
      <c r="E111" s="15">
        <f>SUM(E103:E110)</f>
        <v>671248.69</v>
      </c>
      <c r="F111" s="15">
        <f>SUM(F103:F110)</f>
        <v>791000</v>
      </c>
      <c r="G111" s="10"/>
      <c r="H111" s="54"/>
      <c r="I111" s="11"/>
      <c r="J111" s="18"/>
      <c r="K111" s="59"/>
    </row>
    <row r="112" spans="1:11" ht="20.100000000000001" customHeight="1" x14ac:dyDescent="0.25">
      <c r="A112" s="10"/>
      <c r="B112" s="16"/>
      <c r="C112" s="22" t="s">
        <v>28</v>
      </c>
      <c r="D112" s="54"/>
      <c r="E112" s="17"/>
      <c r="F112" s="17"/>
      <c r="G112" s="10"/>
      <c r="H112" s="54"/>
      <c r="I112" s="11"/>
      <c r="J112" s="18"/>
      <c r="K112" s="59"/>
    </row>
    <row r="113" spans="1:11" ht="20.100000000000001" customHeight="1" x14ac:dyDescent="0.35">
      <c r="A113" s="29">
        <v>3236</v>
      </c>
      <c r="B113" s="10" t="s">
        <v>172</v>
      </c>
      <c r="C113" s="25" t="s">
        <v>235</v>
      </c>
      <c r="D113" s="54">
        <v>56</v>
      </c>
      <c r="E113" s="12">
        <v>15756</v>
      </c>
      <c r="F113" s="12">
        <v>19695</v>
      </c>
      <c r="G113" s="11" t="s">
        <v>49</v>
      </c>
      <c r="H113" s="30" t="s">
        <v>247</v>
      </c>
      <c r="I113" s="11" t="s">
        <v>40</v>
      </c>
      <c r="J113" s="59" t="s">
        <v>200</v>
      </c>
      <c r="K113" s="59" t="s">
        <v>42</v>
      </c>
    </row>
    <row r="114" spans="1:11" ht="20.100000000000001" customHeight="1" x14ac:dyDescent="0.25">
      <c r="A114" s="10"/>
      <c r="B114" s="10" t="s">
        <v>172</v>
      </c>
      <c r="C114" s="25" t="s">
        <v>230</v>
      </c>
      <c r="D114" s="54">
        <v>57</v>
      </c>
      <c r="E114" s="12">
        <v>25305</v>
      </c>
      <c r="F114" s="12">
        <v>25305</v>
      </c>
      <c r="G114" s="11" t="s">
        <v>49</v>
      </c>
      <c r="H114" s="30" t="s">
        <v>247</v>
      </c>
      <c r="I114" s="11" t="s">
        <v>40</v>
      </c>
      <c r="J114" s="59" t="s">
        <v>200</v>
      </c>
      <c r="K114" s="59" t="s">
        <v>42</v>
      </c>
    </row>
    <row r="115" spans="1:11" ht="24.75" customHeight="1" x14ac:dyDescent="0.25">
      <c r="A115" s="10"/>
      <c r="B115" s="10" t="s">
        <v>158</v>
      </c>
      <c r="C115" s="25" t="s">
        <v>159</v>
      </c>
      <c r="D115" s="54">
        <v>91</v>
      </c>
      <c r="E115" s="12">
        <v>33000</v>
      </c>
      <c r="F115" s="12">
        <v>33000</v>
      </c>
      <c r="G115" s="11" t="s">
        <v>49</v>
      </c>
      <c r="H115" s="30" t="s">
        <v>247</v>
      </c>
      <c r="I115" s="11" t="s">
        <v>55</v>
      </c>
      <c r="J115" s="59" t="s">
        <v>200</v>
      </c>
      <c r="K115" s="59" t="s">
        <v>202</v>
      </c>
    </row>
    <row r="116" spans="1:11" ht="20.100000000000001" customHeight="1" x14ac:dyDescent="0.35">
      <c r="A116" s="10"/>
      <c r="B116" s="10"/>
      <c r="C116" s="25"/>
      <c r="D116" s="54"/>
      <c r="E116" s="15">
        <f>SUM(E113:E115)</f>
        <v>74061</v>
      </c>
      <c r="F116" s="15">
        <f>SUM(F113:F115)</f>
        <v>78000</v>
      </c>
      <c r="G116" s="10"/>
      <c r="H116" s="54"/>
      <c r="I116" s="11"/>
      <c r="J116" s="18"/>
      <c r="K116" s="59"/>
    </row>
    <row r="117" spans="1:11" ht="20.100000000000001" customHeight="1" x14ac:dyDescent="0.35">
      <c r="A117" s="29">
        <v>3237</v>
      </c>
      <c r="B117" s="16"/>
      <c r="C117" s="22" t="s">
        <v>29</v>
      </c>
      <c r="D117" s="54"/>
      <c r="E117" s="17"/>
      <c r="F117" s="17"/>
      <c r="G117" s="10"/>
      <c r="H117" s="54"/>
      <c r="I117" s="11"/>
      <c r="J117" s="18"/>
      <c r="K117" s="59"/>
    </row>
    <row r="118" spans="1:11" ht="20.100000000000001" customHeight="1" x14ac:dyDescent="0.25">
      <c r="B118" s="10" t="s">
        <v>173</v>
      </c>
      <c r="C118" s="25" t="s">
        <v>231</v>
      </c>
      <c r="D118" s="54">
        <v>58</v>
      </c>
      <c r="E118" s="12">
        <v>50400</v>
      </c>
      <c r="F118" s="12">
        <v>63000</v>
      </c>
      <c r="G118" s="11" t="s">
        <v>49</v>
      </c>
      <c r="H118" s="30" t="s">
        <v>247</v>
      </c>
      <c r="I118" s="11" t="s">
        <v>40</v>
      </c>
      <c r="J118" s="18" t="s">
        <v>198</v>
      </c>
      <c r="K118" s="59" t="s">
        <v>42</v>
      </c>
    </row>
    <row r="119" spans="1:11" ht="20.100000000000001" customHeight="1" x14ac:dyDescent="0.25">
      <c r="B119" s="10" t="s">
        <v>173</v>
      </c>
      <c r="C119" s="25" t="s">
        <v>188</v>
      </c>
      <c r="D119" s="54">
        <v>92</v>
      </c>
      <c r="E119" s="12">
        <v>104000</v>
      </c>
      <c r="F119" s="12">
        <f>E119*1.25</f>
        <v>130000</v>
      </c>
      <c r="G119" s="11" t="s">
        <v>49</v>
      </c>
      <c r="H119" s="30" t="s">
        <v>247</v>
      </c>
      <c r="I119" s="11" t="s">
        <v>40</v>
      </c>
      <c r="J119" s="18" t="s">
        <v>198</v>
      </c>
      <c r="K119" s="59" t="s">
        <v>42</v>
      </c>
    </row>
    <row r="120" spans="1:11" ht="20.100000000000001" customHeight="1" x14ac:dyDescent="0.25">
      <c r="B120" s="10" t="s">
        <v>173</v>
      </c>
      <c r="C120" s="25" t="s">
        <v>189</v>
      </c>
      <c r="D120" s="54">
        <v>93</v>
      </c>
      <c r="E120" s="12">
        <v>3200</v>
      </c>
      <c r="F120" s="12">
        <f>E120*1.25</f>
        <v>4000</v>
      </c>
      <c r="G120" s="11" t="s">
        <v>49</v>
      </c>
      <c r="H120" s="30" t="s">
        <v>247</v>
      </c>
      <c r="I120" s="11" t="s">
        <v>40</v>
      </c>
      <c r="J120" s="18" t="s">
        <v>198</v>
      </c>
      <c r="K120" s="59" t="s">
        <v>42</v>
      </c>
    </row>
    <row r="121" spans="1:11" ht="20.100000000000001" customHeight="1" x14ac:dyDescent="0.3">
      <c r="A121" s="10"/>
      <c r="B121" s="10"/>
      <c r="C121" s="25"/>
      <c r="D121" s="54"/>
      <c r="E121" s="24">
        <f>SUM(E118:E120)</f>
        <v>157600</v>
      </c>
      <c r="F121" s="24">
        <f>E121*1.25</f>
        <v>197000</v>
      </c>
      <c r="G121" s="11"/>
      <c r="H121" s="30"/>
      <c r="I121" s="11"/>
      <c r="J121" s="18"/>
      <c r="K121" s="59"/>
    </row>
    <row r="122" spans="1:11" ht="20.100000000000001" customHeight="1" x14ac:dyDescent="0.35">
      <c r="A122" s="29">
        <v>3238</v>
      </c>
      <c r="B122" s="16"/>
      <c r="C122" s="22" t="s">
        <v>30</v>
      </c>
      <c r="D122" s="54"/>
      <c r="E122" s="17"/>
      <c r="F122" s="17"/>
      <c r="G122" s="10"/>
      <c r="H122" s="54"/>
      <c r="I122" s="11"/>
      <c r="J122" s="18"/>
      <c r="K122" s="59"/>
    </row>
    <row r="123" spans="1:11" ht="20.100000000000001" customHeight="1" x14ac:dyDescent="0.35">
      <c r="A123" s="13"/>
      <c r="B123" s="10" t="s">
        <v>174</v>
      </c>
      <c r="C123" s="25" t="s">
        <v>30</v>
      </c>
      <c r="D123" s="54">
        <v>59</v>
      </c>
      <c r="E123" s="12">
        <v>41600</v>
      </c>
      <c r="F123" s="12">
        <v>52000</v>
      </c>
      <c r="G123" s="11" t="s">
        <v>49</v>
      </c>
      <c r="H123" s="30" t="s">
        <v>247</v>
      </c>
      <c r="I123" s="11" t="s">
        <v>40</v>
      </c>
      <c r="J123" s="18" t="s">
        <v>198</v>
      </c>
      <c r="K123" s="59" t="s">
        <v>42</v>
      </c>
    </row>
    <row r="124" spans="1:11" ht="20.100000000000001" customHeight="1" x14ac:dyDescent="0.25">
      <c r="A124" s="16"/>
      <c r="B124" s="10" t="s">
        <v>34</v>
      </c>
      <c r="C124" s="25" t="s">
        <v>175</v>
      </c>
      <c r="D124" s="54">
        <v>89</v>
      </c>
      <c r="E124" s="12">
        <v>24000</v>
      </c>
      <c r="F124" s="12">
        <v>30000</v>
      </c>
      <c r="G124" s="11" t="s">
        <v>49</v>
      </c>
      <c r="H124" s="30" t="s">
        <v>247</v>
      </c>
      <c r="I124" s="11" t="s">
        <v>40</v>
      </c>
      <c r="J124" s="18" t="s">
        <v>198</v>
      </c>
      <c r="K124" s="59" t="s">
        <v>42</v>
      </c>
    </row>
    <row r="125" spans="1:11" ht="20.100000000000001" customHeight="1" x14ac:dyDescent="0.35">
      <c r="A125" s="16"/>
      <c r="B125" s="10"/>
      <c r="C125" s="25"/>
      <c r="D125" s="54"/>
      <c r="E125" s="15">
        <f>SUM(E123:E124)</f>
        <v>65600</v>
      </c>
      <c r="F125" s="15">
        <f>SUM(F123:F124)</f>
        <v>82000</v>
      </c>
      <c r="G125" s="10"/>
      <c r="H125" s="54"/>
      <c r="I125" s="11"/>
      <c r="J125" s="18"/>
      <c r="K125" s="59"/>
    </row>
    <row r="126" spans="1:11" ht="20.100000000000001" customHeight="1" x14ac:dyDescent="0.35">
      <c r="A126" s="29">
        <v>3239</v>
      </c>
      <c r="B126" s="16"/>
      <c r="C126" s="22" t="s">
        <v>31</v>
      </c>
      <c r="D126" s="54"/>
      <c r="E126" s="17"/>
      <c r="F126" s="17"/>
      <c r="G126" s="10"/>
      <c r="H126" s="54"/>
      <c r="I126" s="11"/>
      <c r="J126" s="18"/>
      <c r="K126" s="59"/>
    </row>
    <row r="127" spans="1:11" ht="20.100000000000001" customHeight="1" x14ac:dyDescent="0.35">
      <c r="A127" s="13"/>
      <c r="B127" s="10" t="s">
        <v>176</v>
      </c>
      <c r="C127" s="25" t="s">
        <v>232</v>
      </c>
      <c r="D127" s="54">
        <v>65</v>
      </c>
      <c r="E127" s="12">
        <v>6400</v>
      </c>
      <c r="F127" s="12">
        <v>8000</v>
      </c>
      <c r="G127" s="11" t="s">
        <v>49</v>
      </c>
      <c r="H127" s="30" t="s">
        <v>247</v>
      </c>
      <c r="I127" s="11" t="s">
        <v>55</v>
      </c>
      <c r="J127" s="59" t="s">
        <v>200</v>
      </c>
      <c r="K127" s="59" t="s">
        <v>54</v>
      </c>
    </row>
    <row r="128" spans="1:11" ht="20.100000000000001" customHeight="1" x14ac:dyDescent="0.25">
      <c r="A128" s="10"/>
      <c r="B128" s="10" t="s">
        <v>190</v>
      </c>
      <c r="C128" s="25" t="s">
        <v>191</v>
      </c>
      <c r="D128" s="54">
        <v>95</v>
      </c>
      <c r="E128" s="12">
        <v>14400</v>
      </c>
      <c r="F128" s="12">
        <f>E128*1.25</f>
        <v>18000</v>
      </c>
      <c r="G128" s="11" t="s">
        <v>49</v>
      </c>
      <c r="H128" s="30" t="s">
        <v>247</v>
      </c>
      <c r="I128" s="11" t="s">
        <v>55</v>
      </c>
      <c r="J128" s="59" t="s">
        <v>200</v>
      </c>
      <c r="K128" s="59" t="s">
        <v>203</v>
      </c>
    </row>
    <row r="129" spans="1:11" ht="20.100000000000001" customHeight="1" x14ac:dyDescent="0.35">
      <c r="A129" s="10"/>
      <c r="B129" s="10"/>
      <c r="C129" s="25"/>
      <c r="D129" s="54"/>
      <c r="E129" s="15">
        <f>SUM(E127:E128)</f>
        <v>20800</v>
      </c>
      <c r="F129" s="15">
        <f>E129*1.25</f>
        <v>26000</v>
      </c>
      <c r="G129" s="10"/>
      <c r="H129" s="54"/>
      <c r="I129" s="11"/>
      <c r="J129" s="18"/>
      <c r="K129" s="59"/>
    </row>
    <row r="130" spans="1:11" ht="20.100000000000001" customHeight="1" x14ac:dyDescent="0.35">
      <c r="A130" s="29">
        <v>3292</v>
      </c>
      <c r="B130" s="16"/>
      <c r="C130" s="22" t="s">
        <v>32</v>
      </c>
      <c r="D130" s="54"/>
      <c r="E130" s="17"/>
      <c r="F130" s="17"/>
      <c r="G130" s="10"/>
      <c r="H130" s="54"/>
      <c r="I130" s="11"/>
      <c r="J130" s="18"/>
      <c r="K130" s="59"/>
    </row>
    <row r="131" spans="1:11" ht="20.100000000000001" customHeight="1" x14ac:dyDescent="0.35">
      <c r="A131" s="13"/>
      <c r="B131" s="10" t="s">
        <v>60</v>
      </c>
      <c r="C131" s="25" t="s">
        <v>233</v>
      </c>
      <c r="D131" s="54">
        <v>60</v>
      </c>
      <c r="E131" s="12">
        <v>22654.07</v>
      </c>
      <c r="F131" s="12">
        <v>28317.19</v>
      </c>
      <c r="G131" s="11" t="s">
        <v>49</v>
      </c>
      <c r="H131" s="30" t="s">
        <v>247</v>
      </c>
      <c r="I131" s="11" t="s">
        <v>40</v>
      </c>
      <c r="J131" s="18" t="s">
        <v>198</v>
      </c>
      <c r="K131" s="59" t="s">
        <v>42</v>
      </c>
    </row>
    <row r="132" spans="1:11" ht="20.100000000000001" customHeight="1" x14ac:dyDescent="0.35">
      <c r="A132" s="13"/>
      <c r="B132" s="10" t="s">
        <v>177</v>
      </c>
      <c r="C132" s="25" t="s">
        <v>234</v>
      </c>
      <c r="D132" s="54">
        <v>61</v>
      </c>
      <c r="E132" s="12">
        <v>13511.25</v>
      </c>
      <c r="F132" s="12">
        <v>16889.060000000001</v>
      </c>
      <c r="G132" s="11" t="s">
        <v>49</v>
      </c>
      <c r="H132" s="30" t="s">
        <v>247</v>
      </c>
      <c r="I132" s="11" t="s">
        <v>40</v>
      </c>
      <c r="J132" s="18" t="s">
        <v>198</v>
      </c>
      <c r="K132" s="59" t="s">
        <v>42</v>
      </c>
    </row>
    <row r="133" spans="1:11" ht="20.100000000000001" customHeight="1" x14ac:dyDescent="0.35">
      <c r="A133" s="13"/>
      <c r="B133" s="10" t="s">
        <v>178</v>
      </c>
      <c r="C133" s="25" t="s">
        <v>236</v>
      </c>
      <c r="D133" s="54">
        <v>62</v>
      </c>
      <c r="E133" s="12">
        <v>8635</v>
      </c>
      <c r="F133" s="12">
        <f>E133*1.25</f>
        <v>10793.75</v>
      </c>
      <c r="G133" s="11" t="s">
        <v>49</v>
      </c>
      <c r="H133" s="30" t="s">
        <v>247</v>
      </c>
      <c r="I133" s="11" t="s">
        <v>40</v>
      </c>
      <c r="J133" s="18" t="s">
        <v>198</v>
      </c>
      <c r="K133" s="59" t="s">
        <v>42</v>
      </c>
    </row>
    <row r="134" spans="1:11" ht="20.100000000000001" customHeight="1" x14ac:dyDescent="0.35">
      <c r="A134" s="13"/>
      <c r="B134" s="10"/>
      <c r="C134" s="25"/>
      <c r="D134" s="54"/>
      <c r="E134" s="15">
        <f>SUM(E131:E133)</f>
        <v>44800.32</v>
      </c>
      <c r="F134" s="15">
        <f>SUM(F131:F133)</f>
        <v>56000</v>
      </c>
      <c r="G134" s="10"/>
      <c r="H134" s="54"/>
      <c r="I134" s="11"/>
      <c r="J134" s="18"/>
      <c r="K134" s="59"/>
    </row>
    <row r="135" spans="1:11" ht="30" customHeight="1" x14ac:dyDescent="0.35">
      <c r="A135" s="29">
        <v>3431</v>
      </c>
      <c r="B135" s="16"/>
      <c r="C135" s="22" t="s">
        <v>33</v>
      </c>
      <c r="D135" s="54"/>
      <c r="E135" s="17"/>
      <c r="F135" s="17"/>
      <c r="G135" s="10"/>
      <c r="H135" s="54"/>
      <c r="I135" s="11"/>
      <c r="J135" s="18"/>
      <c r="K135" s="59"/>
    </row>
    <row r="136" spans="1:11" ht="33" customHeight="1" x14ac:dyDescent="0.35">
      <c r="A136" s="13"/>
      <c r="B136" s="10" t="s">
        <v>179</v>
      </c>
      <c r="C136" s="25" t="s">
        <v>33</v>
      </c>
      <c r="D136" s="54">
        <v>63</v>
      </c>
      <c r="E136" s="12">
        <v>8800</v>
      </c>
      <c r="F136" s="12">
        <v>11000</v>
      </c>
      <c r="G136" s="11" t="s">
        <v>49</v>
      </c>
      <c r="H136" s="30" t="s">
        <v>247</v>
      </c>
      <c r="I136" s="11" t="s">
        <v>40</v>
      </c>
      <c r="J136" s="18" t="s">
        <v>198</v>
      </c>
      <c r="K136" s="59" t="s">
        <v>180</v>
      </c>
    </row>
    <row r="137" spans="1:11" ht="20.100000000000001" customHeight="1" x14ac:dyDescent="0.35">
      <c r="A137" s="13"/>
      <c r="B137" s="10"/>
      <c r="C137" s="25"/>
      <c r="D137" s="54"/>
      <c r="E137" s="15">
        <v>8800</v>
      </c>
      <c r="F137" s="15">
        <v>11000</v>
      </c>
      <c r="G137" s="10"/>
      <c r="H137" s="54"/>
      <c r="I137" s="11"/>
      <c r="J137" s="18"/>
      <c r="K137" s="59"/>
    </row>
    <row r="138" spans="1:11" ht="20.100000000000001" customHeight="1" x14ac:dyDescent="0.35">
      <c r="A138" s="29">
        <v>3433</v>
      </c>
      <c r="B138" s="10"/>
      <c r="C138" s="25" t="s">
        <v>237</v>
      </c>
      <c r="D138" s="54">
        <v>96</v>
      </c>
      <c r="E138" s="12">
        <v>20000</v>
      </c>
      <c r="F138" s="12">
        <v>20000</v>
      </c>
      <c r="G138" s="11" t="s">
        <v>49</v>
      </c>
      <c r="H138" s="30" t="s">
        <v>247</v>
      </c>
      <c r="I138" s="11" t="s">
        <v>14</v>
      </c>
      <c r="J138" s="18" t="s">
        <v>198</v>
      </c>
      <c r="K138" s="59" t="s">
        <v>160</v>
      </c>
    </row>
    <row r="139" spans="1:11" ht="20.100000000000001" customHeight="1" x14ac:dyDescent="0.35">
      <c r="A139" s="13"/>
      <c r="B139" s="10"/>
      <c r="C139" s="25"/>
      <c r="D139" s="54"/>
      <c r="E139" s="15">
        <v>20000</v>
      </c>
      <c r="F139" s="15">
        <v>20000</v>
      </c>
      <c r="G139" s="10"/>
      <c r="H139" s="54"/>
      <c r="I139" s="11"/>
      <c r="J139" s="18"/>
      <c r="K139" s="59"/>
    </row>
    <row r="140" spans="1:11" ht="20.100000000000001" customHeight="1" x14ac:dyDescent="0.35">
      <c r="A140" s="29">
        <v>3722</v>
      </c>
      <c r="B140" s="10" t="s">
        <v>181</v>
      </c>
      <c r="C140" s="25" t="s">
        <v>238</v>
      </c>
      <c r="D140" s="54">
        <v>64</v>
      </c>
      <c r="E140" s="12">
        <v>10400</v>
      </c>
      <c r="F140" s="12">
        <f>E140*1.25</f>
        <v>13000</v>
      </c>
      <c r="G140" s="11" t="s">
        <v>49</v>
      </c>
      <c r="H140" s="30" t="s">
        <v>247</v>
      </c>
      <c r="I140" s="11" t="s">
        <v>55</v>
      </c>
      <c r="J140" s="59" t="s">
        <v>200</v>
      </c>
      <c r="K140" s="59" t="s">
        <v>160</v>
      </c>
    </row>
    <row r="141" spans="1:11" ht="20.100000000000001" customHeight="1" x14ac:dyDescent="0.35">
      <c r="A141" s="13"/>
      <c r="B141" s="10"/>
      <c r="C141" s="25"/>
      <c r="D141" s="54"/>
      <c r="E141" s="15">
        <v>10400</v>
      </c>
      <c r="F141" s="15">
        <f>E141*1.25</f>
        <v>13000</v>
      </c>
      <c r="G141" s="10"/>
      <c r="H141" s="54"/>
      <c r="I141" s="11"/>
      <c r="J141" s="18"/>
      <c r="K141" s="59"/>
    </row>
    <row r="142" spans="1:11" ht="20.100000000000001" customHeight="1" x14ac:dyDescent="0.35">
      <c r="A142" s="13"/>
      <c r="B142" s="10"/>
      <c r="C142" s="22" t="s">
        <v>187</v>
      </c>
      <c r="D142" s="54"/>
      <c r="E142" s="15"/>
      <c r="F142" s="15"/>
      <c r="G142" s="10"/>
      <c r="H142" s="54"/>
      <c r="I142" s="11"/>
      <c r="J142" s="18"/>
      <c r="K142" s="59"/>
    </row>
    <row r="143" spans="1:11" ht="20.100000000000001" customHeight="1" x14ac:dyDescent="0.35">
      <c r="A143" s="29">
        <v>4221</v>
      </c>
      <c r="B143" s="10" t="s">
        <v>58</v>
      </c>
      <c r="C143" s="25" t="s">
        <v>239</v>
      </c>
      <c r="D143" s="54">
        <v>86</v>
      </c>
      <c r="E143" s="12">
        <v>9600</v>
      </c>
      <c r="F143" s="12">
        <v>12000</v>
      </c>
      <c r="G143" s="11" t="s">
        <v>49</v>
      </c>
      <c r="H143" s="30" t="s">
        <v>247</v>
      </c>
      <c r="I143" s="11" t="s">
        <v>55</v>
      </c>
      <c r="J143" s="18" t="s">
        <v>198</v>
      </c>
      <c r="K143" s="59" t="s">
        <v>54</v>
      </c>
    </row>
    <row r="144" spans="1:11" ht="20.100000000000001" customHeight="1" x14ac:dyDescent="0.35">
      <c r="A144" s="29">
        <v>4224</v>
      </c>
      <c r="B144" s="10" t="s">
        <v>59</v>
      </c>
      <c r="C144" s="25" t="s">
        <v>131</v>
      </c>
      <c r="D144" s="54">
        <v>88</v>
      </c>
      <c r="E144" s="12">
        <v>100000</v>
      </c>
      <c r="F144" s="12">
        <v>125000</v>
      </c>
      <c r="G144" s="11" t="s">
        <v>49</v>
      </c>
      <c r="H144" s="30" t="s">
        <v>247</v>
      </c>
      <c r="I144" s="11" t="s">
        <v>55</v>
      </c>
      <c r="J144" s="18" t="s">
        <v>198</v>
      </c>
      <c r="K144" s="59" t="s">
        <v>160</v>
      </c>
    </row>
    <row r="145" spans="1:15" ht="30" customHeight="1" x14ac:dyDescent="0.35">
      <c r="A145" s="51">
        <v>4227</v>
      </c>
      <c r="B145" s="52" t="s">
        <v>242</v>
      </c>
      <c r="C145" s="25" t="s">
        <v>130</v>
      </c>
      <c r="D145" s="54">
        <v>97</v>
      </c>
      <c r="E145" s="12">
        <v>20000</v>
      </c>
      <c r="F145" s="12">
        <v>25000</v>
      </c>
      <c r="G145" s="11" t="s">
        <v>49</v>
      </c>
      <c r="H145" s="30" t="s">
        <v>247</v>
      </c>
      <c r="I145" s="11" t="s">
        <v>55</v>
      </c>
      <c r="J145" s="18" t="s">
        <v>198</v>
      </c>
      <c r="K145" s="59" t="s">
        <v>54</v>
      </c>
    </row>
    <row r="146" spans="1:15" ht="20.100000000000001" customHeight="1" x14ac:dyDescent="0.35">
      <c r="A146" s="32">
        <v>4262</v>
      </c>
      <c r="B146" s="52" t="s">
        <v>243</v>
      </c>
      <c r="C146" s="27" t="s">
        <v>240</v>
      </c>
      <c r="D146" s="58">
        <v>98</v>
      </c>
      <c r="E146" s="23">
        <v>20000</v>
      </c>
      <c r="F146" s="23">
        <v>25000</v>
      </c>
      <c r="G146" s="11" t="s">
        <v>49</v>
      </c>
      <c r="H146" s="30" t="s">
        <v>247</v>
      </c>
      <c r="I146" s="11" t="s">
        <v>55</v>
      </c>
      <c r="J146" s="18" t="s">
        <v>198</v>
      </c>
      <c r="K146" s="59" t="s">
        <v>54</v>
      </c>
    </row>
    <row r="147" spans="1:15" ht="20.100000000000001" customHeight="1" x14ac:dyDescent="0.35">
      <c r="A147" s="51">
        <v>4231</v>
      </c>
      <c r="B147" s="52" t="s">
        <v>244</v>
      </c>
      <c r="C147" s="28" t="s">
        <v>241</v>
      </c>
      <c r="D147" s="54">
        <v>99</v>
      </c>
      <c r="E147" s="12">
        <v>120000</v>
      </c>
      <c r="F147" s="12">
        <v>150000</v>
      </c>
      <c r="G147" s="11" t="s">
        <v>49</v>
      </c>
      <c r="H147" s="30" t="s">
        <v>247</v>
      </c>
      <c r="I147" s="11" t="s">
        <v>55</v>
      </c>
      <c r="J147" s="18" t="s">
        <v>198</v>
      </c>
      <c r="K147" s="59" t="s">
        <v>54</v>
      </c>
      <c r="O147" t="s">
        <v>41</v>
      </c>
    </row>
    <row r="148" spans="1:15" ht="20.100000000000001" customHeight="1" x14ac:dyDescent="0.35">
      <c r="A148" s="10"/>
      <c r="B148" s="11"/>
      <c r="C148" s="10"/>
      <c r="D148" s="12"/>
      <c r="E148" s="15">
        <f>SUM(E143:E147)</f>
        <v>269600</v>
      </c>
      <c r="F148" s="15">
        <f>SUM(F143:F147)</f>
        <v>337000</v>
      </c>
      <c r="G148" s="11"/>
      <c r="H148" s="30"/>
      <c r="I148" s="11"/>
      <c r="J148" s="10"/>
      <c r="K148" s="48"/>
    </row>
    <row r="149" spans="1:15" x14ac:dyDescent="0.25">
      <c r="H149" s="63"/>
    </row>
    <row r="150" spans="1:15" x14ac:dyDescent="0.25">
      <c r="H150" s="63"/>
    </row>
    <row r="151" spans="1:15" x14ac:dyDescent="0.25">
      <c r="H151" s="63"/>
    </row>
    <row r="152" spans="1:15" x14ac:dyDescent="0.25">
      <c r="H152" s="63"/>
    </row>
    <row r="153" spans="1:15" x14ac:dyDescent="0.25">
      <c r="H153" s="63"/>
    </row>
    <row r="154" spans="1:15" x14ac:dyDescent="0.25">
      <c r="H154" s="63"/>
    </row>
    <row r="155" spans="1:15" x14ac:dyDescent="0.25">
      <c r="H155" s="63"/>
    </row>
    <row r="156" spans="1:15" x14ac:dyDescent="0.25">
      <c r="H156" s="63"/>
    </row>
    <row r="157" spans="1:15" x14ac:dyDescent="0.25">
      <c r="H157" s="63"/>
    </row>
    <row r="158" spans="1:15" x14ac:dyDescent="0.25">
      <c r="H158" s="63"/>
    </row>
    <row r="159" spans="1:15" x14ac:dyDescent="0.25">
      <c r="H159" s="63"/>
    </row>
    <row r="160" spans="1:15" x14ac:dyDescent="0.25">
      <c r="H160" s="63"/>
    </row>
    <row r="161" spans="8:8" x14ac:dyDescent="0.25">
      <c r="H161" s="63"/>
    </row>
    <row r="162" spans="8:8" x14ac:dyDescent="0.25">
      <c r="H162" s="63"/>
    </row>
    <row r="163" spans="8:8" x14ac:dyDescent="0.25">
      <c r="H163" s="63"/>
    </row>
    <row r="164" spans="8:8" x14ac:dyDescent="0.25">
      <c r="H164" s="63"/>
    </row>
    <row r="165" spans="8:8" x14ac:dyDescent="0.25">
      <c r="H165" s="63"/>
    </row>
    <row r="166" spans="8:8" x14ac:dyDescent="0.25">
      <c r="H166" s="63"/>
    </row>
    <row r="167" spans="8:8" x14ac:dyDescent="0.25">
      <c r="H167" s="63"/>
    </row>
    <row r="168" spans="8:8" x14ac:dyDescent="0.25">
      <c r="H168" s="63"/>
    </row>
    <row r="169" spans="8:8" x14ac:dyDescent="0.25">
      <c r="H169" s="63"/>
    </row>
  </sheetData>
  <mergeCells count="4">
    <mergeCell ref="B1:C1"/>
    <mergeCell ref="B2:C2"/>
    <mergeCell ref="B3:G3"/>
    <mergeCell ref="C4:E4"/>
  </mergeCells>
  <phoneticPr fontId="4" type="noConversion"/>
  <pageMargins left="0.17" right="0.17" top="0.17" bottom="0.1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Prijedlog plana nabave 2021.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Vesna Listes</cp:lastModifiedBy>
  <cp:lastPrinted>2020-12-14T14:45:41Z</cp:lastPrinted>
  <dcterms:created xsi:type="dcterms:W3CDTF">2012-07-10T07:49:31Z</dcterms:created>
  <dcterms:modified xsi:type="dcterms:W3CDTF">2020-12-21T12:26:05Z</dcterms:modified>
</cp:coreProperties>
</file>