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VListes\AppData\Local\Microsoft\Windows\INetCache\Content.Outlook\NO76MFCR\"/>
    </mc:Choice>
  </mc:AlternateContent>
  <xr:revisionPtr revIDLastSave="0" documentId="13_ncr:1_{6B9370CA-8639-4F8B-A614-8DBB23D96B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2" sheetId="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8" l="1"/>
  <c r="D24" i="3"/>
  <c r="D23" i="3" s="1"/>
  <c r="G10" i="3" l="1"/>
  <c r="H10" i="3"/>
  <c r="G11" i="3"/>
  <c r="H11" i="3"/>
  <c r="F10" i="3"/>
  <c r="C10" i="8"/>
  <c r="E10" i="3" l="1"/>
  <c r="D10" i="3"/>
  <c r="E11" i="3"/>
  <c r="F11" i="3"/>
  <c r="D11" i="3"/>
  <c r="D29" i="3"/>
  <c r="E24" i="3"/>
  <c r="E23" i="3" s="1"/>
  <c r="E21" i="8" l="1"/>
  <c r="F21" i="8"/>
  <c r="D21" i="8"/>
  <c r="E10" i="8"/>
  <c r="F10" i="8"/>
  <c r="D10" i="8"/>
  <c r="G29" i="3"/>
  <c r="H29" i="3"/>
  <c r="F29" i="3"/>
  <c r="G24" i="3"/>
  <c r="G23" i="3" s="1"/>
  <c r="H24" i="3"/>
  <c r="H23" i="3" s="1"/>
  <c r="F24" i="3"/>
  <c r="F23" i="3" s="1"/>
  <c r="F37" i="10" l="1"/>
  <c r="G34" i="10" s="1"/>
  <c r="G37" i="10" s="1"/>
  <c r="H34" i="10" s="1"/>
  <c r="H37" i="10" s="1"/>
  <c r="I34" i="10" s="1"/>
  <c r="I37" i="10" s="1"/>
  <c r="J34" i="10" s="1"/>
  <c r="J37" i="10" s="1"/>
  <c r="J21" i="10"/>
  <c r="I21" i="10"/>
  <c r="H21" i="10"/>
  <c r="G21" i="10"/>
  <c r="J11" i="10"/>
  <c r="I11" i="10"/>
  <c r="H11" i="10"/>
  <c r="G11" i="10"/>
  <c r="F11" i="10"/>
  <c r="J8" i="10"/>
  <c r="I8" i="10"/>
  <c r="H8" i="10"/>
  <c r="G8" i="10"/>
  <c r="F8" i="10"/>
  <c r="F14" i="10" l="1"/>
  <c r="F22" i="10" s="1"/>
  <c r="F28" i="10" s="1"/>
  <c r="G14" i="10"/>
  <c r="J14" i="10"/>
  <c r="I14" i="10"/>
  <c r="H14" i="10"/>
  <c r="H22" i="10" s="1"/>
  <c r="H29" i="10" s="1"/>
  <c r="I22" i="10"/>
  <c r="I29" i="10" s="1"/>
  <c r="J22" i="10"/>
  <c r="J29" i="10" s="1"/>
  <c r="G22" i="10"/>
  <c r="G29" i="10" s="1"/>
</calcChain>
</file>

<file path=xl/sharedStrings.xml><?xml version="1.0" encoding="utf-8"?>
<sst xmlns="http://schemas.openxmlformats.org/spreadsheetml/2006/main" count="191" uniqueCount="94">
  <si>
    <t>PRIHODI UKUPNO</t>
  </si>
  <si>
    <t>RASHODI UKUPNO</t>
  </si>
  <si>
    <t>NETO FINANCIRANJE</t>
  </si>
  <si>
    <t>Naziv prihoda</t>
  </si>
  <si>
    <t xml:space="preserve">A. RAČUN PRIHODA I RASHODA </t>
  </si>
  <si>
    <t>Razred</t>
  </si>
  <si>
    <t>Skupina</t>
  </si>
  <si>
    <t>Prihodi poslovanja</t>
  </si>
  <si>
    <t>Prihodi od prodaje nefinancijske imovine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</si>
  <si>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</si>
  <si>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</si>
  <si>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</si>
  <si>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</si>
  <si>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</si>
  <si>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</si>
  <si>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</si>
  <si>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</si>
  <si>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</si>
  <si>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</si>
  <si>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</si>
  <si>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</si>
  <si>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</si>
  <si>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</si>
  <si>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</si>
  <si>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</si>
  <si>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</si>
  <si>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</si>
  <si>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</si>
  <si>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</si>
  <si>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</si>
  <si>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</si>
  <si>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</si>
  <si>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</si>
  <si>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</si>
  <si>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</si>
  <si>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</si>
  <si>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</si>
  <si>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</si>
  <si>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</si>
  <si>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</si>
  <si>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Naziv</t>
  </si>
  <si>
    <t>FINANCIJSKI PLAN PRORAČUNSKOG KORISNIKA JEDINICE LOKALNE I PODRUČNE (REGIONALNE) SAMOUPRAVE 
ZA 2024. I PROJEKCIJA ZA 2025. I 2026. GODINU</t>
  </si>
  <si>
    <t>Plan za 2024.</t>
  </si>
  <si>
    <t>Projekcija 
za 2026.</t>
  </si>
  <si>
    <t>Izvršenje 2022.</t>
  </si>
  <si>
    <t>Plan 2023.</t>
  </si>
  <si>
    <t>EUR</t>
  </si>
  <si>
    <t>Izvršenje 2022.*</t>
  </si>
  <si>
    <t>* Napomena: Iznosi u stupcima Izvršenje 2022. preračunavaju se iz kuna u eure prema fiksnom tečaju konverzije (1 EUR=7,53450 kuna) i po pravilima za preračunavanje i zaokruživanje.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</si>
  <si>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</si>
  <si>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</si>
  <si>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</si>
  <si>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</si>
  <si>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</si>
  <si>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</si>
  <si>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Proračun za 2024.</t>
  </si>
  <si>
    <t>Projekcija proračuna
za 2025.</t>
  </si>
  <si>
    <t>Projekcija proračuna
za 2026.</t>
  </si>
  <si>
    <t>PRIHODI POSLOVANJA PREMA EKONOMSKOJ KLASIFIKACIJI</t>
  </si>
  <si>
    <t>RASHODI POSLOVANJA PREMA EKONOMSKOJ KLASIFIKACIJI</t>
  </si>
  <si>
    <t>PRIHODI POSLOVANJA PREMA IZVORIMA FINANCIRANJA</t>
  </si>
  <si>
    <t>RASHODI POSLOVANJA PREMA IZVORIMA FINANCIRANJA</t>
  </si>
  <si>
    <t>Brojčana oznaka i naziv</t>
  </si>
  <si>
    <t xml:space="preserve">  52 Ostale pomoći</t>
  </si>
  <si>
    <t xml:space="preserve">  43 Ostali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</si>
  <si>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</si>
  <si>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</si>
  <si>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</si>
  <si>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</si>
  <si>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</si>
  <si>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</si>
  <si>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</si>
  <si>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</si>
  <si>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</si>
  <si>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</si>
  <si>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D) VIŠEGODIŠNJI PLAN URAVNOTEŽENJA</t>
  </si>
  <si>
    <t>RAZLIKA - VIŠAK / MANJAK</t>
  </si>
  <si>
    <t>VIŠAK / MANJAK + NETO FINANCIRANJE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</si>
  <si>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</si>
  <si>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</si>
  <si>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</si>
  <si>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</si>
  <si>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VIŠAK / MANJAK IZ PRETHODNE(IH) GODINE KOJI ĆE SE RASPOREDITI / POKRITI</t>
  </si>
  <si>
    <t>VIŠAK / MANJAK TEKUĆE GODINE</t>
  </si>
  <si>
    <t>PRIHODI ZA POSEBNE NAMJENE-PRORAČUNSKI KORISNICI</t>
  </si>
  <si>
    <t>VLASTITI PRIHODI-PRORAČUNSKI KORISNICI</t>
  </si>
  <si>
    <t>Bankarske usluge i usluge platnog prometa</t>
  </si>
  <si>
    <t>Naknade građanima i kućanstvima u naravi</t>
  </si>
  <si>
    <t>Uredska oprema i namještaj</t>
  </si>
  <si>
    <t>Manjajk poslovanja</t>
  </si>
  <si>
    <t>31 Vlastiti prihodi</t>
  </si>
  <si>
    <t xml:space="preserve">  12   DECENTRALIZIRANA SREDSTVA-SOCIJALA</t>
  </si>
  <si>
    <t>10 Socijalna zaštita</t>
  </si>
  <si>
    <t>102 Starost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</si>
</sst>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5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3" fontId="6" fillId="0" borderId="3" xfId="0" applyNumberFormat="1" applyFont="1" applyBorder="1" applyAlignment="1">
      <alignment horizontal="right" wrapText="1"/>
    </xf>
    <xf numFmtId="3" fontId="9" fillId="4" borderId="1" xfId="0" quotePrefix="1" applyNumberFormat="1" applyFont="1" applyFill="1" applyBorder="1" applyAlignment="1">
      <alignment horizontal="right"/>
    </xf>
    <xf numFmtId="3" fontId="9" fillId="4" borderId="3" xfId="0" applyNumberFormat="1" applyFont="1" applyFill="1" applyBorder="1" applyAlignment="1">
      <alignment horizontal="right" wrapText="1"/>
    </xf>
    <xf numFmtId="3" fontId="9" fillId="3" borderId="1" xfId="0" quotePrefix="1" applyNumberFormat="1" applyFont="1" applyFill="1" applyBorder="1" applyAlignment="1">
      <alignment horizontal="right"/>
    </xf>
    <xf numFmtId="3" fontId="9" fillId="3" borderId="3" xfId="0" quotePrefix="1" applyNumberFormat="1" applyFont="1" applyFill="1" applyBorder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/>
    <xf numFmtId="0" fontId="9" fillId="0" borderId="1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left" wrapText="1"/>
    </xf>
    <xf numFmtId="0" fontId="9" fillId="0" borderId="2" xfId="0" quotePrefix="1" applyFont="1" applyBorder="1" applyAlignment="1">
      <alignment horizontal="center" wrapText="1"/>
    </xf>
    <xf numFmtId="0" fontId="9" fillId="0" borderId="2" xfId="0" quotePrefix="1" applyFont="1" applyBorder="1" applyAlignment="1">
      <alignment horizontal="left"/>
    </xf>
    <xf numFmtId="0" fontId="9" fillId="2" borderId="3" xfId="0" applyFont="1" applyFill="1" applyBorder="1" applyAlignment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3" fontId="0" fillId="0" borderId="0" xfId="0" applyNumberFormat="1"/>
    <xf numFmtId="3" fontId="6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21" fillId="2" borderId="3" xfId="0" quotePrefix="1" applyFont="1" applyFill="1" applyBorder="1" applyAlignment="1">
      <alignment horizontal="left" vertical="center" wrapText="1"/>
    </xf>
    <xf numFmtId="3" fontId="3" fillId="2" borderId="3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/>
    </xf>
    <xf numFmtId="4" fontId="0" fillId="0" borderId="3" xfId="0" applyNumberFormat="1" applyBorder="1"/>
    <xf numFmtId="4" fontId="3" fillId="2" borderId="3" xfId="0" applyNumberFormat="1" applyFont="1" applyFill="1" applyBorder="1" applyAlignment="1">
      <alignment horizontal="right"/>
    </xf>
    <xf numFmtId="3" fontId="6" fillId="0" borderId="4" xfId="0" applyNumberFormat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13" workbookViewId="0">
      <selection activeCell="G22" sqref="G22"/>
    </sheetView>
  </sheetViews>
  <sheetFormatPr defaultRowHeight="15" x14ac:dyDescent="0.25"/>
  <cols>
    <col min="5" max="10" width="25.28515625" customWidth="1"/>
  </cols>
  <sheetData>
    <row r="1" spans="1:10" ht="42" customHeight="1" x14ac:dyDescent="0.25">
      <c r="A1" s="80" t="s">
        <v>41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ht="18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0" t="s">
        <v>19</v>
      </c>
      <c r="B3" s="80"/>
      <c r="C3" s="80"/>
      <c r="D3" s="80"/>
      <c r="E3" s="80"/>
      <c r="F3" s="80"/>
      <c r="G3" s="80"/>
      <c r="H3" s="80"/>
      <c r="I3" s="81"/>
      <c r="J3" s="81"/>
    </row>
    <row r="4" spans="1:10" ht="18" x14ac:dyDescent="0.25">
      <c r="A4" s="4"/>
      <c r="B4" s="4"/>
      <c r="C4" s="4"/>
      <c r="D4" s="4"/>
      <c r="E4" s="4"/>
      <c r="F4" s="4"/>
      <c r="G4" s="4"/>
      <c r="H4" s="4"/>
      <c r="I4" s="5"/>
      <c r="J4" s="5"/>
    </row>
    <row r="5" spans="1:10" ht="15.75" x14ac:dyDescent="0.25">
      <c r="A5" s="80" t="s">
        <v>33</v>
      </c>
      <c r="B5" s="82"/>
      <c r="C5" s="82"/>
      <c r="D5" s="82"/>
      <c r="E5" s="82"/>
      <c r="F5" s="82"/>
      <c r="G5" s="82"/>
      <c r="H5" s="82"/>
      <c r="I5" s="82"/>
      <c r="J5" s="82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4" t="s">
        <v>46</v>
      </c>
    </row>
    <row r="7" spans="1:10" ht="25.5" x14ac:dyDescent="0.25">
      <c r="A7" s="27"/>
      <c r="B7" s="28"/>
      <c r="C7" s="28"/>
      <c r="D7" s="29"/>
      <c r="E7" s="30"/>
      <c r="F7" s="3" t="s">
        <v>47</v>
      </c>
      <c r="G7" s="3" t="s">
        <v>45</v>
      </c>
      <c r="H7" s="3" t="s">
        <v>55</v>
      </c>
      <c r="I7" s="3" t="s">
        <v>56</v>
      </c>
      <c r="J7" s="3" t="s">
        <v>57</v>
      </c>
    </row>
    <row r="8" spans="1:10" x14ac:dyDescent="0.25">
      <c r="A8" s="83" t="s">
        <v>0</v>
      </c>
      <c r="B8" s="84"/>
      <c r="C8" s="84"/>
      <c r="D8" s="84"/>
      <c r="E8" s="85"/>
      <c r="F8" s="31">
        <f>F9+F10</f>
        <v>2923753</v>
      </c>
      <c r="G8" s="31">
        <f t="shared" ref="G8:J8" si="0">G9+G10</f>
        <v>2686980</v>
      </c>
      <c r="H8" s="31">
        <f t="shared" si="0"/>
        <v>3831920</v>
      </c>
      <c r="I8" s="31">
        <f t="shared" si="0"/>
        <v>3831920</v>
      </c>
      <c r="J8" s="31">
        <f t="shared" si="0"/>
        <v>3831920</v>
      </c>
    </row>
    <row r="9" spans="1:10" x14ac:dyDescent="0.25">
      <c r="A9" s="86" t="s">
        <v>49</v>
      </c>
      <c r="B9" s="87"/>
      <c r="C9" s="87"/>
      <c r="D9" s="87"/>
      <c r="E9" s="79"/>
      <c r="F9" s="32">
        <v>2923753</v>
      </c>
      <c r="G9" s="32">
        <v>2686980</v>
      </c>
      <c r="H9" s="32">
        <v>3831920</v>
      </c>
      <c r="I9" s="32">
        <v>3831920</v>
      </c>
      <c r="J9" s="32">
        <v>3831920</v>
      </c>
    </row>
    <row r="10" spans="1:10" x14ac:dyDescent="0.25">
      <c r="A10" s="78" t="s">
        <v>50</v>
      </c>
      <c r="B10" s="79"/>
      <c r="C10" s="79"/>
      <c r="D10" s="79"/>
      <c r="E10" s="79"/>
      <c r="F10" s="32">
        <v>0</v>
      </c>
      <c r="G10" s="32">
        <v>0</v>
      </c>
      <c r="H10" s="32">
        <v>0</v>
      </c>
      <c r="I10" s="32">
        <v>0</v>
      </c>
      <c r="J10" s="32">
        <v>0</v>
      </c>
    </row>
    <row r="11" spans="1:10" x14ac:dyDescent="0.25">
      <c r="A11" s="35" t="s">
        <v>1</v>
      </c>
      <c r="B11" s="44"/>
      <c r="C11" s="44"/>
      <c r="D11" s="44"/>
      <c r="E11" s="44"/>
      <c r="F11" s="31">
        <f>F12+F13</f>
        <v>2614847</v>
      </c>
      <c r="G11" s="31">
        <f t="shared" ref="G11:J11" si="1">G12+G13</f>
        <v>2686980</v>
      </c>
      <c r="H11" s="31">
        <f t="shared" si="1"/>
        <v>3831920</v>
      </c>
      <c r="I11" s="31">
        <f t="shared" si="1"/>
        <v>3831920</v>
      </c>
      <c r="J11" s="31">
        <f t="shared" si="1"/>
        <v>3831920</v>
      </c>
    </row>
    <row r="12" spans="1:10" x14ac:dyDescent="0.25">
      <c r="A12" s="88" t="s">
        <v>51</v>
      </c>
      <c r="B12" s="87"/>
      <c r="C12" s="87"/>
      <c r="D12" s="87"/>
      <c r="E12" s="87"/>
      <c r="F12" s="32">
        <v>2569882</v>
      </c>
      <c r="G12" s="32">
        <v>2634880</v>
      </c>
      <c r="H12" s="32">
        <v>3761320</v>
      </c>
      <c r="I12" s="32">
        <v>3761320</v>
      </c>
      <c r="J12" s="45">
        <v>3761320</v>
      </c>
    </row>
    <row r="13" spans="1:10" x14ac:dyDescent="0.25">
      <c r="A13" s="78" t="s">
        <v>52</v>
      </c>
      <c r="B13" s="79"/>
      <c r="C13" s="79"/>
      <c r="D13" s="79"/>
      <c r="E13" s="79"/>
      <c r="F13" s="32">
        <v>44965</v>
      </c>
      <c r="G13" s="32">
        <v>52100</v>
      </c>
      <c r="H13" s="32">
        <v>70600</v>
      </c>
      <c r="I13" s="32">
        <v>70600</v>
      </c>
      <c r="J13" s="45">
        <v>70600</v>
      </c>
    </row>
    <row r="14" spans="1:10" x14ac:dyDescent="0.25">
      <c r="A14" s="89" t="s">
        <v>76</v>
      </c>
      <c r="B14" s="84"/>
      <c r="C14" s="84"/>
      <c r="D14" s="84"/>
      <c r="E14" s="84"/>
      <c r="F14" s="31">
        <f>F8-F11</f>
        <v>308906</v>
      </c>
      <c r="G14" s="31">
        <f t="shared" ref="G14:J14" si="2">G8-G11</f>
        <v>0</v>
      </c>
      <c r="H14" s="31">
        <f t="shared" si="2"/>
        <v>0</v>
      </c>
      <c r="I14" s="31">
        <f t="shared" si="2"/>
        <v>0</v>
      </c>
      <c r="J14" s="31">
        <f t="shared" si="2"/>
        <v>0</v>
      </c>
    </row>
    <row r="15" spans="1:10" ht="18" x14ac:dyDescent="0.25">
      <c r="A15" s="4"/>
      <c r="B15" s="20"/>
      <c r="C15" s="20"/>
      <c r="D15" s="20"/>
      <c r="E15" s="20"/>
      <c r="F15" s="20"/>
      <c r="G15" s="20"/>
      <c r="H15" s="21"/>
      <c r="I15" s="21"/>
      <c r="J15" s="21"/>
    </row>
    <row r="16" spans="1:10" ht="15.75" x14ac:dyDescent="0.25">
      <c r="A16" s="80" t="s">
        <v>34</v>
      </c>
      <c r="B16" s="82"/>
      <c r="C16" s="82"/>
      <c r="D16" s="82"/>
      <c r="E16" s="82"/>
      <c r="F16" s="82"/>
      <c r="G16" s="82"/>
      <c r="H16" s="82"/>
      <c r="I16" s="82"/>
      <c r="J16" s="82"/>
    </row>
    <row r="17" spans="1:10" ht="18" x14ac:dyDescent="0.25">
      <c r="A17" s="4"/>
      <c r="B17" s="20"/>
      <c r="C17" s="20"/>
      <c r="D17" s="20"/>
      <c r="E17" s="20"/>
      <c r="F17" s="20"/>
      <c r="G17" s="20"/>
      <c r="H17" s="21"/>
      <c r="I17" s="21"/>
      <c r="J17" s="21"/>
    </row>
    <row r="18" spans="1:10" ht="25.5" x14ac:dyDescent="0.25">
      <c r="A18" s="27"/>
      <c r="B18" s="28"/>
      <c r="C18" s="28"/>
      <c r="D18" s="29"/>
      <c r="E18" s="30"/>
      <c r="F18" s="3" t="s">
        <v>47</v>
      </c>
      <c r="G18" s="3" t="s">
        <v>45</v>
      </c>
      <c r="H18" s="3" t="s">
        <v>55</v>
      </c>
      <c r="I18" s="3" t="s">
        <v>56</v>
      </c>
      <c r="J18" s="3" t="s">
        <v>57</v>
      </c>
    </row>
    <row r="19" spans="1:10" x14ac:dyDescent="0.25">
      <c r="A19" s="78" t="s">
        <v>53</v>
      </c>
      <c r="B19" s="79"/>
      <c r="C19" s="79"/>
      <c r="D19" s="79"/>
      <c r="E19" s="79"/>
      <c r="F19" s="32">
        <v>0</v>
      </c>
      <c r="G19" s="32">
        <v>0</v>
      </c>
      <c r="H19" s="32">
        <v>0</v>
      </c>
      <c r="I19" s="32">
        <v>0</v>
      </c>
      <c r="J19" s="45">
        <v>0</v>
      </c>
    </row>
    <row r="20" spans="1:10" x14ac:dyDescent="0.25">
      <c r="A20" s="78" t="s">
        <v>54</v>
      </c>
      <c r="B20" s="79"/>
      <c r="C20" s="79"/>
      <c r="D20" s="79"/>
      <c r="E20" s="79"/>
      <c r="F20" s="32">
        <v>0</v>
      </c>
      <c r="G20" s="32">
        <v>0</v>
      </c>
      <c r="H20" s="32">
        <v>0</v>
      </c>
      <c r="I20" s="32">
        <v>0</v>
      </c>
      <c r="J20" s="45">
        <v>0</v>
      </c>
    </row>
    <row r="21" spans="1:10" x14ac:dyDescent="0.25">
      <c r="A21" s="89" t="s">
        <v>2</v>
      </c>
      <c r="B21" s="84"/>
      <c r="C21" s="84"/>
      <c r="D21" s="84"/>
      <c r="E21" s="84"/>
      <c r="F21" s="31">
        <v>0</v>
      </c>
      <c r="G21" s="31">
        <f t="shared" ref="G21:J21" si="3">G19-G20</f>
        <v>0</v>
      </c>
      <c r="H21" s="31">
        <f t="shared" si="3"/>
        <v>0</v>
      </c>
      <c r="I21" s="31">
        <f t="shared" si="3"/>
        <v>0</v>
      </c>
      <c r="J21" s="31">
        <f t="shared" si="3"/>
        <v>0</v>
      </c>
    </row>
    <row r="22" spans="1:10" x14ac:dyDescent="0.25">
      <c r="A22" s="89" t="s">
        <v>77</v>
      </c>
      <c r="B22" s="84"/>
      <c r="C22" s="84"/>
      <c r="D22" s="84"/>
      <c r="E22" s="84"/>
      <c r="F22" s="31">
        <f>F14+F21</f>
        <v>308906</v>
      </c>
      <c r="G22" s="31">
        <f t="shared" ref="G22:J22" si="4">G14+G21</f>
        <v>0</v>
      </c>
      <c r="H22" s="31">
        <f t="shared" si="4"/>
        <v>0</v>
      </c>
      <c r="I22" s="31">
        <f t="shared" si="4"/>
        <v>0</v>
      </c>
      <c r="J22" s="31">
        <f t="shared" si="4"/>
        <v>0</v>
      </c>
    </row>
    <row r="23" spans="1:10" ht="18" x14ac:dyDescent="0.25">
      <c r="A23" s="19"/>
      <c r="B23" s="20"/>
      <c r="C23" s="20"/>
      <c r="D23" s="20"/>
      <c r="E23" s="20"/>
      <c r="F23" s="20"/>
      <c r="G23" s="20"/>
      <c r="H23" s="21"/>
      <c r="I23" s="21"/>
      <c r="J23" s="21"/>
    </row>
    <row r="24" spans="1:10" ht="15.75" x14ac:dyDescent="0.25">
      <c r="A24" s="80" t="s">
        <v>78</v>
      </c>
      <c r="B24" s="82"/>
      <c r="C24" s="82"/>
      <c r="D24" s="82"/>
      <c r="E24" s="82"/>
      <c r="F24" s="82"/>
      <c r="G24" s="82"/>
      <c r="H24" s="82"/>
      <c r="I24" s="82"/>
      <c r="J24" s="82"/>
    </row>
    <row r="25" spans="1:10" ht="15.75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</row>
    <row r="26" spans="1:10" ht="25.5" x14ac:dyDescent="0.25">
      <c r="A26" s="27"/>
      <c r="B26" s="28"/>
      <c r="C26" s="28"/>
      <c r="D26" s="29"/>
      <c r="E26" s="30"/>
      <c r="F26" s="3" t="s">
        <v>47</v>
      </c>
      <c r="G26" s="3" t="s">
        <v>45</v>
      </c>
      <c r="H26" s="3" t="s">
        <v>55</v>
      </c>
      <c r="I26" s="3" t="s">
        <v>56</v>
      </c>
      <c r="J26" s="3" t="s">
        <v>57</v>
      </c>
    </row>
    <row r="27" spans="1:10" ht="15" customHeight="1" x14ac:dyDescent="0.25">
      <c r="A27" s="92" t="s">
        <v>79</v>
      </c>
      <c r="B27" s="93"/>
      <c r="C27" s="93"/>
      <c r="D27" s="93"/>
      <c r="E27" s="94"/>
      <c r="F27" s="46">
        <v>0</v>
      </c>
      <c r="G27" s="46">
        <v>0</v>
      </c>
      <c r="H27" s="46">
        <v>0</v>
      </c>
      <c r="I27" s="46">
        <v>0</v>
      </c>
      <c r="J27" s="47">
        <v>0</v>
      </c>
    </row>
    <row r="28" spans="1:10" ht="15" customHeight="1" x14ac:dyDescent="0.25">
      <c r="A28" s="89" t="s">
        <v>80</v>
      </c>
      <c r="B28" s="84"/>
      <c r="C28" s="84"/>
      <c r="D28" s="84"/>
      <c r="E28" s="84"/>
      <c r="F28" s="48">
        <f>F22+F27</f>
        <v>308906</v>
      </c>
      <c r="G28" s="48">
        <v>92900</v>
      </c>
      <c r="H28" s="48">
        <v>53100</v>
      </c>
      <c r="I28" s="48">
        <v>53100</v>
      </c>
      <c r="J28" s="49">
        <v>53100</v>
      </c>
    </row>
    <row r="29" spans="1:10" ht="45" customHeight="1" x14ac:dyDescent="0.25">
      <c r="A29" s="83" t="s">
        <v>81</v>
      </c>
      <c r="B29" s="95"/>
      <c r="C29" s="95"/>
      <c r="D29" s="95"/>
      <c r="E29" s="96"/>
      <c r="F29" s="48">
        <v>-308906</v>
      </c>
      <c r="G29" s="48">
        <f t="shared" ref="G29:J29" si="5">G14+G21+G27-G28</f>
        <v>-92900</v>
      </c>
      <c r="H29" s="48">
        <f t="shared" si="5"/>
        <v>-53100</v>
      </c>
      <c r="I29" s="48">
        <f t="shared" si="5"/>
        <v>-53100</v>
      </c>
      <c r="J29" s="49">
        <f t="shared" si="5"/>
        <v>-53100</v>
      </c>
    </row>
    <row r="30" spans="1:10" ht="15.75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</row>
    <row r="31" spans="1:10" ht="15.75" x14ac:dyDescent="0.25">
      <c r="A31" s="97" t="s">
        <v>75</v>
      </c>
      <c r="B31" s="97"/>
      <c r="C31" s="97"/>
      <c r="D31" s="97"/>
      <c r="E31" s="97"/>
      <c r="F31" s="97"/>
      <c r="G31" s="97"/>
      <c r="H31" s="97"/>
      <c r="I31" s="97"/>
      <c r="J31" s="97"/>
    </row>
    <row r="32" spans="1:10" ht="18" x14ac:dyDescent="0.25">
      <c r="A32" s="52"/>
      <c r="B32" s="53"/>
      <c r="C32" s="53"/>
      <c r="D32" s="53"/>
      <c r="E32" s="53"/>
      <c r="F32" s="53"/>
      <c r="G32" s="53"/>
      <c r="H32" s="54"/>
      <c r="I32" s="54"/>
      <c r="J32" s="54"/>
    </row>
    <row r="33" spans="1:10" ht="25.5" x14ac:dyDescent="0.25">
      <c r="A33" s="55"/>
      <c r="B33" s="56"/>
      <c r="C33" s="56"/>
      <c r="D33" s="57"/>
      <c r="E33" s="58"/>
      <c r="F33" s="59" t="s">
        <v>47</v>
      </c>
      <c r="G33" s="59" t="s">
        <v>45</v>
      </c>
      <c r="H33" s="59" t="s">
        <v>55</v>
      </c>
      <c r="I33" s="59" t="s">
        <v>56</v>
      </c>
      <c r="J33" s="59" t="s">
        <v>57</v>
      </c>
    </row>
    <row r="34" spans="1:10" x14ac:dyDescent="0.25">
      <c r="A34" s="92" t="s">
        <v>79</v>
      </c>
      <c r="B34" s="93"/>
      <c r="C34" s="93"/>
      <c r="D34" s="93"/>
      <c r="E34" s="94"/>
      <c r="F34" s="46">
        <v>0</v>
      </c>
      <c r="G34" s="46">
        <f>F37</f>
        <v>0</v>
      </c>
      <c r="H34" s="46">
        <f>G37</f>
        <v>0</v>
      </c>
      <c r="I34" s="46">
        <f>H37</f>
        <v>0</v>
      </c>
      <c r="J34" s="47">
        <f>I37</f>
        <v>0</v>
      </c>
    </row>
    <row r="35" spans="1:10" ht="28.5" customHeight="1" x14ac:dyDescent="0.25">
      <c r="A35" s="92" t="s">
        <v>82</v>
      </c>
      <c r="B35" s="93"/>
      <c r="C35" s="93"/>
      <c r="D35" s="93"/>
      <c r="E35" s="94"/>
      <c r="F35" s="46">
        <v>0</v>
      </c>
      <c r="G35" s="46">
        <v>0</v>
      </c>
      <c r="H35" s="46">
        <v>0</v>
      </c>
      <c r="I35" s="46">
        <v>0</v>
      </c>
      <c r="J35" s="47">
        <v>0</v>
      </c>
    </row>
    <row r="36" spans="1:10" x14ac:dyDescent="0.25">
      <c r="A36" s="92" t="s">
        <v>83</v>
      </c>
      <c r="B36" s="98"/>
      <c r="C36" s="98"/>
      <c r="D36" s="98"/>
      <c r="E36" s="99"/>
      <c r="F36" s="46">
        <v>0</v>
      </c>
      <c r="G36" s="46">
        <v>0</v>
      </c>
      <c r="H36" s="46">
        <v>0</v>
      </c>
      <c r="I36" s="46">
        <v>0</v>
      </c>
      <c r="J36" s="47">
        <v>0</v>
      </c>
    </row>
    <row r="37" spans="1:10" ht="15" customHeight="1" x14ac:dyDescent="0.25">
      <c r="A37" s="89" t="s">
        <v>80</v>
      </c>
      <c r="B37" s="84"/>
      <c r="C37" s="84"/>
      <c r="D37" s="84"/>
      <c r="E37" s="84"/>
      <c r="F37" s="33">
        <f>F34-F35+F36</f>
        <v>0</v>
      </c>
      <c r="G37" s="33">
        <f t="shared" ref="G37:J37" si="6">G34-G35+G36</f>
        <v>0</v>
      </c>
      <c r="H37" s="33">
        <f t="shared" si="6"/>
        <v>0</v>
      </c>
      <c r="I37" s="33">
        <f t="shared" si="6"/>
        <v>0</v>
      </c>
      <c r="J37" s="60">
        <f t="shared" si="6"/>
        <v>0</v>
      </c>
    </row>
    <row r="38" spans="1:10" ht="17.25" customHeight="1" x14ac:dyDescent="0.25"/>
    <row r="39" spans="1:10" x14ac:dyDescent="0.25">
      <c r="A39" s="90" t="s">
        <v>48</v>
      </c>
      <c r="B39" s="91"/>
      <c r="C39" s="91"/>
      <c r="D39" s="91"/>
      <c r="E39" s="91"/>
      <c r="F39" s="91"/>
      <c r="G39" s="91"/>
      <c r="H39" s="91"/>
      <c r="I39" s="91"/>
      <c r="J39" s="91"/>
    </row>
    <row r="40" spans="1:10" ht="9" customHeight="1" x14ac:dyDescent="0.25"/>
  </sheetData>
  <mergeCells count="24">
    <mergeCell ref="A39:J39"/>
    <mergeCell ref="A21:E21"/>
    <mergeCell ref="A22:E22"/>
    <mergeCell ref="A24:J24"/>
    <mergeCell ref="A27:E27"/>
    <mergeCell ref="A28:E28"/>
    <mergeCell ref="A29:E29"/>
    <mergeCell ref="A31:J31"/>
    <mergeCell ref="A34:E34"/>
    <mergeCell ref="A35:E35"/>
    <mergeCell ref="A36:E36"/>
    <mergeCell ref="A37:E37"/>
    <mergeCell ref="A20:E20"/>
    <mergeCell ref="A1:J1"/>
    <mergeCell ref="A3:J3"/>
    <mergeCell ref="A5:J5"/>
    <mergeCell ref="A8:E8"/>
    <mergeCell ref="A9:E9"/>
    <mergeCell ref="A10:E10"/>
    <mergeCell ref="A12:E12"/>
    <mergeCell ref="A13:E13"/>
    <mergeCell ref="A14:E14"/>
    <mergeCell ref="A16:J16"/>
    <mergeCell ref="A19:E19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2"/>
  <sheetViews>
    <sheetView topLeftCell="A7" workbookViewId="0">
      <selection activeCell="D27" sqref="D2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80" t="s">
        <v>41</v>
      </c>
      <c r="B1" s="80"/>
      <c r="C1" s="80"/>
      <c r="D1" s="80"/>
      <c r="E1" s="80"/>
      <c r="F1" s="80"/>
      <c r="G1" s="80"/>
      <c r="H1" s="80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80" t="s">
        <v>19</v>
      </c>
      <c r="B3" s="80"/>
      <c r="C3" s="80"/>
      <c r="D3" s="80"/>
      <c r="E3" s="80"/>
      <c r="F3" s="80"/>
      <c r="G3" s="80"/>
      <c r="H3" s="80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80" t="s">
        <v>4</v>
      </c>
      <c r="B5" s="80"/>
      <c r="C5" s="80"/>
      <c r="D5" s="80"/>
      <c r="E5" s="80"/>
      <c r="F5" s="80"/>
      <c r="G5" s="80"/>
      <c r="H5" s="80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15.75" customHeight="1" x14ac:dyDescent="0.25">
      <c r="A7" s="80" t="s">
        <v>58</v>
      </c>
      <c r="B7" s="80"/>
      <c r="C7" s="80"/>
      <c r="D7" s="80"/>
      <c r="E7" s="80"/>
      <c r="F7" s="80"/>
      <c r="G7" s="80"/>
      <c r="H7" s="80"/>
    </row>
    <row r="8" spans="1:8" ht="18" x14ac:dyDescent="0.25">
      <c r="A8" s="4"/>
      <c r="B8" s="4"/>
      <c r="C8" s="4"/>
      <c r="D8" s="4"/>
      <c r="E8" s="4"/>
      <c r="F8" s="4"/>
      <c r="G8" s="5"/>
      <c r="H8" s="5"/>
    </row>
    <row r="9" spans="1:8" ht="25.5" x14ac:dyDescent="0.25">
      <c r="A9" s="18" t="s">
        <v>5</v>
      </c>
      <c r="B9" s="17" t="s">
        <v>6</v>
      </c>
      <c r="C9" s="17" t="s">
        <v>3</v>
      </c>
      <c r="D9" s="17" t="s">
        <v>44</v>
      </c>
      <c r="E9" s="18" t="s">
        <v>45</v>
      </c>
      <c r="F9" s="18" t="s">
        <v>42</v>
      </c>
      <c r="G9" s="18" t="s">
        <v>35</v>
      </c>
      <c r="H9" s="18" t="s">
        <v>43</v>
      </c>
    </row>
    <row r="10" spans="1:8" x14ac:dyDescent="0.25">
      <c r="A10" s="38"/>
      <c r="B10" s="39"/>
      <c r="C10" s="37" t="s">
        <v>0</v>
      </c>
      <c r="D10" s="77">
        <f>SUM(D12:D15)</f>
        <v>2923753</v>
      </c>
      <c r="E10" s="77">
        <f>SUM(E12:E15)</f>
        <v>2686980</v>
      </c>
      <c r="F10" s="62">
        <f>SUM(F12:F15)</f>
        <v>3831920</v>
      </c>
      <c r="G10" s="62">
        <f t="shared" ref="G10:H10" si="0">SUM(G12:G15)</f>
        <v>3831920</v>
      </c>
      <c r="H10" s="62">
        <f t="shared" si="0"/>
        <v>3831920</v>
      </c>
    </row>
    <row r="11" spans="1:8" ht="15.75" customHeight="1" x14ac:dyDescent="0.25">
      <c r="A11" s="11">
        <v>6</v>
      </c>
      <c r="B11" s="11"/>
      <c r="C11" s="11" t="s">
        <v>7</v>
      </c>
      <c r="D11" s="8">
        <f>SUM(D13:D16)</f>
        <v>2919507</v>
      </c>
      <c r="E11" s="8">
        <f t="shared" ref="E11:H11" si="1">SUM(E13:E16)</f>
        <v>2685380</v>
      </c>
      <c r="F11" s="8">
        <f t="shared" si="1"/>
        <v>3825520</v>
      </c>
      <c r="G11" s="8">
        <f t="shared" si="1"/>
        <v>3825520</v>
      </c>
      <c r="H11" s="8">
        <f t="shared" si="1"/>
        <v>3825520</v>
      </c>
    </row>
    <row r="12" spans="1:8" ht="38.25" x14ac:dyDescent="0.25">
      <c r="A12" s="11"/>
      <c r="B12" s="15">
        <v>63</v>
      </c>
      <c r="C12" s="15" t="s">
        <v>37</v>
      </c>
      <c r="D12" s="8">
        <v>4246</v>
      </c>
      <c r="E12" s="9">
        <v>1600</v>
      </c>
      <c r="F12" s="9">
        <v>6400</v>
      </c>
      <c r="G12" s="9">
        <v>6400</v>
      </c>
      <c r="H12" s="9">
        <v>6400</v>
      </c>
    </row>
    <row r="13" spans="1:8" ht="38.25" x14ac:dyDescent="0.25">
      <c r="A13" s="12"/>
      <c r="B13" s="24">
        <v>65</v>
      </c>
      <c r="C13" s="16" t="s">
        <v>84</v>
      </c>
      <c r="D13" s="8">
        <v>2031340</v>
      </c>
      <c r="E13" s="9">
        <v>2057200</v>
      </c>
      <c r="F13" s="9">
        <v>2035100</v>
      </c>
      <c r="G13" s="9">
        <v>2035100</v>
      </c>
      <c r="H13" s="9">
        <v>2035100</v>
      </c>
    </row>
    <row r="14" spans="1:8" ht="23.25" customHeight="1" x14ac:dyDescent="0.25">
      <c r="A14" s="12"/>
      <c r="B14" s="24">
        <v>66</v>
      </c>
      <c r="C14" s="16" t="s">
        <v>85</v>
      </c>
      <c r="D14" s="8">
        <v>63783</v>
      </c>
      <c r="E14" s="9">
        <v>53100</v>
      </c>
      <c r="F14" s="9">
        <v>53100</v>
      </c>
      <c r="G14" s="9">
        <v>53100</v>
      </c>
      <c r="H14" s="9">
        <v>53100</v>
      </c>
    </row>
    <row r="15" spans="1:8" ht="38.25" x14ac:dyDescent="0.25">
      <c r="A15" s="12"/>
      <c r="B15" s="12">
        <v>67</v>
      </c>
      <c r="C15" s="15" t="s">
        <v>38</v>
      </c>
      <c r="D15" s="8">
        <v>824384</v>
      </c>
      <c r="E15" s="9">
        <v>575080</v>
      </c>
      <c r="F15" s="9">
        <v>1737320</v>
      </c>
      <c r="G15" s="9">
        <v>1737320</v>
      </c>
      <c r="H15" s="9">
        <v>1737320</v>
      </c>
    </row>
    <row r="16" spans="1:8" ht="25.5" x14ac:dyDescent="0.25">
      <c r="A16" s="14">
        <v>7</v>
      </c>
      <c r="B16" s="14"/>
      <c r="C16" s="22" t="s">
        <v>8</v>
      </c>
      <c r="D16" s="8">
        <v>0</v>
      </c>
      <c r="E16" s="9">
        <v>0</v>
      </c>
      <c r="F16" s="9">
        <v>0</v>
      </c>
      <c r="G16" s="9">
        <v>0</v>
      </c>
      <c r="H16" s="9">
        <v>0</v>
      </c>
    </row>
    <row r="17" spans="1:8" ht="38.25" x14ac:dyDescent="0.25">
      <c r="A17" s="15"/>
      <c r="B17" s="15">
        <v>72</v>
      </c>
      <c r="C17" s="23" t="s">
        <v>36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</row>
    <row r="18" spans="1:8" x14ac:dyDescent="0.25">
      <c r="F18" s="61"/>
    </row>
    <row r="20" spans="1:8" ht="15.75" x14ac:dyDescent="0.25">
      <c r="A20" s="80" t="s">
        <v>59</v>
      </c>
      <c r="B20" s="100"/>
      <c r="C20" s="100"/>
      <c r="D20" s="100"/>
      <c r="E20" s="100"/>
      <c r="F20" s="100"/>
      <c r="G20" s="100"/>
      <c r="H20" s="100"/>
    </row>
    <row r="21" spans="1:8" ht="18" x14ac:dyDescent="0.25">
      <c r="A21" s="4"/>
      <c r="B21" s="4"/>
      <c r="C21" s="4"/>
      <c r="D21" s="4"/>
      <c r="E21" s="4"/>
      <c r="F21" s="4"/>
      <c r="G21" s="5"/>
      <c r="H21" s="5"/>
    </row>
    <row r="22" spans="1:8" ht="25.5" x14ac:dyDescent="0.25">
      <c r="A22" s="18" t="s">
        <v>5</v>
      </c>
      <c r="B22" s="17" t="s">
        <v>6</v>
      </c>
      <c r="C22" s="17" t="s">
        <v>9</v>
      </c>
      <c r="D22" s="17" t="s">
        <v>44</v>
      </c>
      <c r="E22" s="18" t="s">
        <v>45</v>
      </c>
      <c r="F22" s="18" t="s">
        <v>42</v>
      </c>
      <c r="G22" s="18" t="s">
        <v>35</v>
      </c>
      <c r="H22" s="18" t="s">
        <v>43</v>
      </c>
    </row>
    <row r="23" spans="1:8" x14ac:dyDescent="0.25">
      <c r="A23" s="38"/>
      <c r="B23" s="39"/>
      <c r="C23" s="37" t="s">
        <v>1</v>
      </c>
      <c r="D23" s="77">
        <f>D24+D29+D32</f>
        <v>2614847</v>
      </c>
      <c r="E23" s="62">
        <f>E24+E29+E32</f>
        <v>2686980</v>
      </c>
      <c r="F23" s="62">
        <f>F24+F29+F32</f>
        <v>3831920</v>
      </c>
      <c r="G23" s="62">
        <f t="shared" ref="G23:H23" si="2">G24+G29+G32</f>
        <v>3831920</v>
      </c>
      <c r="H23" s="62">
        <f t="shared" si="2"/>
        <v>3831920</v>
      </c>
    </row>
    <row r="24" spans="1:8" ht="15.75" customHeight="1" x14ac:dyDescent="0.25">
      <c r="A24" s="11">
        <v>3</v>
      </c>
      <c r="B24" s="11"/>
      <c r="C24" s="11" t="s">
        <v>10</v>
      </c>
      <c r="D24" s="8">
        <f>SUM(D25:D28)</f>
        <v>2505111</v>
      </c>
      <c r="E24" s="9">
        <f>SUM(E25:E28)</f>
        <v>2594080</v>
      </c>
      <c r="F24" s="9">
        <f>SUM(F25:F28)</f>
        <v>3708220</v>
      </c>
      <c r="G24" s="9">
        <f t="shared" ref="G24:H24" si="3">SUM(G25:G28)</f>
        <v>3708220</v>
      </c>
      <c r="H24" s="9">
        <f t="shared" si="3"/>
        <v>3708220</v>
      </c>
    </row>
    <row r="25" spans="1:8" ht="15.75" customHeight="1" x14ac:dyDescent="0.25">
      <c r="A25" s="11"/>
      <c r="B25" s="15">
        <v>31</v>
      </c>
      <c r="C25" s="15" t="s">
        <v>11</v>
      </c>
      <c r="D25" s="8">
        <v>1682338</v>
      </c>
      <c r="E25" s="9">
        <v>1575380</v>
      </c>
      <c r="F25" s="74">
        <v>2210020</v>
      </c>
      <c r="G25" s="74">
        <v>2210020</v>
      </c>
      <c r="H25" s="74">
        <v>2210020</v>
      </c>
    </row>
    <row r="26" spans="1:8" x14ac:dyDescent="0.25">
      <c r="A26" s="12"/>
      <c r="B26" s="12">
        <v>32</v>
      </c>
      <c r="C26" s="12" t="s">
        <v>22</v>
      </c>
      <c r="D26" s="8">
        <v>811326</v>
      </c>
      <c r="E26" s="9">
        <v>1015800</v>
      </c>
      <c r="F26" s="9">
        <v>1493600</v>
      </c>
      <c r="G26" s="9">
        <v>1493600</v>
      </c>
      <c r="H26" s="9">
        <v>1493600</v>
      </c>
    </row>
    <row r="27" spans="1:8" ht="25.5" x14ac:dyDescent="0.25">
      <c r="A27" s="12"/>
      <c r="B27" s="24">
        <v>34</v>
      </c>
      <c r="C27" s="16" t="s">
        <v>86</v>
      </c>
      <c r="D27" s="8">
        <v>9501</v>
      </c>
      <c r="E27" s="9">
        <v>2700</v>
      </c>
      <c r="F27" s="9">
        <v>3400</v>
      </c>
      <c r="G27" s="9">
        <v>3400</v>
      </c>
      <c r="H27" s="9">
        <v>3400</v>
      </c>
    </row>
    <row r="28" spans="1:8" ht="29.25" customHeight="1" x14ac:dyDescent="0.25">
      <c r="A28" s="12"/>
      <c r="B28" s="24">
        <v>37</v>
      </c>
      <c r="C28" s="16" t="s">
        <v>87</v>
      </c>
      <c r="D28" s="8">
        <v>1946</v>
      </c>
      <c r="E28" s="9">
        <v>200</v>
      </c>
      <c r="F28" s="9">
        <v>1200</v>
      </c>
      <c r="G28" s="9">
        <v>1200</v>
      </c>
      <c r="H28" s="9">
        <v>1200</v>
      </c>
    </row>
    <row r="29" spans="1:8" ht="25.5" x14ac:dyDescent="0.25">
      <c r="A29" s="14">
        <v>4</v>
      </c>
      <c r="B29" s="14"/>
      <c r="C29" s="22" t="s">
        <v>12</v>
      </c>
      <c r="D29" s="8">
        <f>SUM(D30:D31)</f>
        <v>44965</v>
      </c>
      <c r="E29" s="9"/>
      <c r="F29" s="9">
        <f>SUM(F30:F31)</f>
        <v>70600</v>
      </c>
      <c r="G29" s="9">
        <f t="shared" ref="G29:H29" si="4">SUM(G30:G31)</f>
        <v>70600</v>
      </c>
      <c r="H29" s="9">
        <f t="shared" si="4"/>
        <v>70600</v>
      </c>
    </row>
    <row r="30" spans="1:8" ht="38.25" x14ac:dyDescent="0.25">
      <c r="A30" s="15"/>
      <c r="B30" s="15">
        <v>41</v>
      </c>
      <c r="C30" s="23" t="s">
        <v>13</v>
      </c>
      <c r="D30" s="8">
        <v>2742</v>
      </c>
      <c r="E30" s="9">
        <v>500</v>
      </c>
      <c r="F30" s="9">
        <v>5000</v>
      </c>
      <c r="G30" s="9">
        <v>5000</v>
      </c>
      <c r="H30" s="10">
        <v>5000</v>
      </c>
    </row>
    <row r="31" spans="1:8" x14ac:dyDescent="0.25">
      <c r="A31" s="63"/>
      <c r="B31" s="64">
        <v>42</v>
      </c>
      <c r="C31" s="63" t="s">
        <v>88</v>
      </c>
      <c r="D31" s="75">
        <v>42223</v>
      </c>
      <c r="E31" s="75">
        <v>51600</v>
      </c>
      <c r="F31" s="76">
        <v>65600</v>
      </c>
      <c r="G31" s="76">
        <v>65600</v>
      </c>
      <c r="H31" s="76">
        <v>65600</v>
      </c>
    </row>
    <row r="32" spans="1:8" x14ac:dyDescent="0.25">
      <c r="A32" s="65">
        <v>9</v>
      </c>
      <c r="B32" s="64">
        <v>92</v>
      </c>
      <c r="C32" s="63" t="s">
        <v>89</v>
      </c>
      <c r="D32" s="75">
        <v>64771</v>
      </c>
      <c r="E32" s="75">
        <v>92900</v>
      </c>
      <c r="F32" s="75">
        <v>53100</v>
      </c>
      <c r="G32" s="75">
        <v>53100</v>
      </c>
      <c r="H32" s="75">
        <v>53100</v>
      </c>
    </row>
  </sheetData>
  <mergeCells count="5">
    <mergeCell ref="A20:H20"/>
    <mergeCell ref="A1:H1"/>
    <mergeCell ref="A3:H3"/>
    <mergeCell ref="A5:H5"/>
    <mergeCell ref="A7:H7"/>
  </mergeCells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topLeftCell="A8" workbookViewId="0">
      <selection activeCell="B23" sqref="B23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80" t="s">
        <v>41</v>
      </c>
      <c r="B1" s="80"/>
      <c r="C1" s="80"/>
      <c r="D1" s="80"/>
      <c r="E1" s="80"/>
      <c r="F1" s="80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80" t="s">
        <v>19</v>
      </c>
      <c r="B3" s="80"/>
      <c r="C3" s="80"/>
      <c r="D3" s="80"/>
      <c r="E3" s="80"/>
      <c r="F3" s="80"/>
    </row>
    <row r="4" spans="1:6" ht="18" x14ac:dyDescent="0.25">
      <c r="B4" s="4"/>
      <c r="C4" s="4"/>
      <c r="D4" s="4"/>
      <c r="E4" s="5"/>
      <c r="F4" s="5"/>
    </row>
    <row r="5" spans="1:6" ht="18" customHeight="1" x14ac:dyDescent="0.25">
      <c r="A5" s="80" t="s">
        <v>4</v>
      </c>
      <c r="B5" s="80"/>
      <c r="C5" s="80"/>
      <c r="D5" s="80"/>
      <c r="E5" s="80"/>
      <c r="F5" s="80"/>
    </row>
    <row r="6" spans="1:6" ht="18" x14ac:dyDescent="0.25">
      <c r="A6" s="4"/>
      <c r="B6" s="4"/>
      <c r="C6" s="4"/>
      <c r="D6" s="4"/>
      <c r="E6" s="5"/>
      <c r="F6" s="5"/>
    </row>
    <row r="7" spans="1:6" ht="15.75" customHeight="1" x14ac:dyDescent="0.25">
      <c r="A7" s="80" t="s">
        <v>60</v>
      </c>
      <c r="B7" s="80"/>
      <c r="C7" s="80"/>
      <c r="D7" s="80"/>
      <c r="E7" s="80"/>
      <c r="F7" s="80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62</v>
      </c>
      <c r="B9" s="17" t="s">
        <v>44</v>
      </c>
      <c r="C9" s="18" t="s">
        <v>45</v>
      </c>
      <c r="D9" s="18" t="s">
        <v>42</v>
      </c>
      <c r="E9" s="18" t="s">
        <v>35</v>
      </c>
      <c r="F9" s="18" t="s">
        <v>43</v>
      </c>
    </row>
    <row r="10" spans="1:6" x14ac:dyDescent="0.25">
      <c r="A10" s="40" t="s">
        <v>0</v>
      </c>
      <c r="B10" s="39">
        <v>2923753</v>
      </c>
      <c r="C10" s="62">
        <f>SUM(C11:C15)</f>
        <v>2686980</v>
      </c>
      <c r="D10" s="62">
        <f>SUM(D11:D15)</f>
        <v>3831920</v>
      </c>
      <c r="E10" s="62">
        <f t="shared" ref="E10:F10" si="0">SUM(E11:E15)</f>
        <v>3831920</v>
      </c>
      <c r="F10" s="62">
        <f t="shared" si="0"/>
        <v>3831920</v>
      </c>
    </row>
    <row r="11" spans="1:6" x14ac:dyDescent="0.25">
      <c r="A11" s="13" t="s">
        <v>66</v>
      </c>
      <c r="B11" s="9">
        <v>783108</v>
      </c>
      <c r="C11" s="9">
        <v>533800</v>
      </c>
      <c r="D11" s="67">
        <v>1694800</v>
      </c>
      <c r="E11" s="67">
        <v>1694800</v>
      </c>
      <c r="F11" s="67">
        <v>1694800</v>
      </c>
    </row>
    <row r="12" spans="1:6" ht="22.5" x14ac:dyDescent="0.25">
      <c r="A12" s="66" t="s">
        <v>91</v>
      </c>
      <c r="B12" s="8">
        <v>41276</v>
      </c>
      <c r="C12" s="9">
        <v>41280</v>
      </c>
      <c r="D12" s="67">
        <v>42520</v>
      </c>
      <c r="E12" s="67">
        <v>42520</v>
      </c>
      <c r="F12" s="67">
        <v>42520</v>
      </c>
    </row>
    <row r="13" spans="1:6" x14ac:dyDescent="0.25">
      <c r="A13" s="11" t="s">
        <v>90</v>
      </c>
      <c r="B13" s="8">
        <v>63783</v>
      </c>
      <c r="C13" s="9">
        <v>53100</v>
      </c>
      <c r="D13" s="67">
        <v>53100</v>
      </c>
      <c r="E13" s="67">
        <v>53100</v>
      </c>
      <c r="F13" s="67">
        <v>53100</v>
      </c>
    </row>
    <row r="14" spans="1:6" ht="25.5" x14ac:dyDescent="0.25">
      <c r="A14" s="16" t="s">
        <v>64</v>
      </c>
      <c r="B14" s="8">
        <v>2031340</v>
      </c>
      <c r="C14" s="9">
        <v>2057200</v>
      </c>
      <c r="D14" s="67">
        <v>2035100</v>
      </c>
      <c r="E14" s="67">
        <v>2035100</v>
      </c>
      <c r="F14" s="67">
        <v>2035100</v>
      </c>
    </row>
    <row r="15" spans="1:6" x14ac:dyDescent="0.25">
      <c r="A15" s="13" t="s">
        <v>63</v>
      </c>
      <c r="B15" s="8">
        <v>4246</v>
      </c>
      <c r="C15" s="9">
        <v>1600</v>
      </c>
      <c r="D15" s="67">
        <v>6400</v>
      </c>
      <c r="E15" s="67">
        <v>6400</v>
      </c>
      <c r="F15" s="67">
        <v>6400</v>
      </c>
    </row>
    <row r="18" spans="1:6" ht="15.75" customHeight="1" x14ac:dyDescent="0.25">
      <c r="A18" s="80" t="s">
        <v>61</v>
      </c>
      <c r="B18" s="80"/>
      <c r="C18" s="80"/>
      <c r="D18" s="80"/>
      <c r="E18" s="80"/>
      <c r="F18" s="80"/>
    </row>
    <row r="19" spans="1:6" ht="18" x14ac:dyDescent="0.25">
      <c r="A19" s="4"/>
      <c r="B19" s="4"/>
      <c r="C19" s="4"/>
      <c r="D19" s="4"/>
      <c r="E19" s="5"/>
      <c r="F19" s="5"/>
    </row>
    <row r="20" spans="1:6" ht="25.5" x14ac:dyDescent="0.25">
      <c r="A20" s="18" t="s">
        <v>62</v>
      </c>
      <c r="B20" s="17" t="s">
        <v>44</v>
      </c>
      <c r="C20" s="18" t="s">
        <v>45</v>
      </c>
      <c r="D20" s="18" t="s">
        <v>42</v>
      </c>
      <c r="E20" s="18" t="s">
        <v>35</v>
      </c>
      <c r="F20" s="18" t="s">
        <v>43</v>
      </c>
    </row>
    <row r="21" spans="1:6" x14ac:dyDescent="0.25">
      <c r="A21" s="40" t="s">
        <v>1</v>
      </c>
      <c r="B21" s="39">
        <v>2614847</v>
      </c>
      <c r="C21" s="62">
        <f>SUM(C22:C26)</f>
        <v>2686980</v>
      </c>
      <c r="D21" s="62">
        <f>SUM(D22:D26)</f>
        <v>3831920</v>
      </c>
      <c r="E21" s="62">
        <f t="shared" ref="E21:F21" si="1">SUM(E22:E26)</f>
        <v>3831920</v>
      </c>
      <c r="F21" s="62">
        <f t="shared" si="1"/>
        <v>3831920</v>
      </c>
    </row>
    <row r="22" spans="1:6" ht="15.75" customHeight="1" x14ac:dyDescent="0.25">
      <c r="A22" s="13" t="s">
        <v>66</v>
      </c>
      <c r="B22" s="9">
        <v>236912</v>
      </c>
      <c r="C22" s="9">
        <v>533800</v>
      </c>
      <c r="D22" s="67">
        <v>1694800</v>
      </c>
      <c r="E22" s="67">
        <v>1694800</v>
      </c>
      <c r="F22" s="67">
        <v>1694800</v>
      </c>
    </row>
    <row r="23" spans="1:6" ht="22.5" x14ac:dyDescent="0.25">
      <c r="A23" s="66" t="s">
        <v>91</v>
      </c>
      <c r="B23" s="8">
        <v>41276</v>
      </c>
      <c r="C23" s="9">
        <v>41280</v>
      </c>
      <c r="D23" s="67">
        <v>42520</v>
      </c>
      <c r="E23" s="67">
        <v>42520</v>
      </c>
      <c r="F23" s="67">
        <v>42520</v>
      </c>
    </row>
    <row r="24" spans="1:6" x14ac:dyDescent="0.25">
      <c r="A24" s="11" t="s">
        <v>90</v>
      </c>
      <c r="B24" s="8">
        <v>53137</v>
      </c>
      <c r="C24" s="9">
        <v>53100</v>
      </c>
      <c r="D24" s="67">
        <v>53100</v>
      </c>
      <c r="E24" s="67">
        <v>53100</v>
      </c>
      <c r="F24" s="67">
        <v>53100</v>
      </c>
    </row>
    <row r="25" spans="1:6" ht="25.5" x14ac:dyDescent="0.25">
      <c r="A25" s="16" t="s">
        <v>64</v>
      </c>
      <c r="B25" s="8">
        <v>2279275</v>
      </c>
      <c r="C25" s="9">
        <v>2057200</v>
      </c>
      <c r="D25" s="67">
        <v>2035100</v>
      </c>
      <c r="E25" s="67">
        <v>2035100</v>
      </c>
      <c r="F25" s="67">
        <v>2035100</v>
      </c>
    </row>
    <row r="26" spans="1:6" x14ac:dyDescent="0.25">
      <c r="A26" s="13" t="s">
        <v>63</v>
      </c>
      <c r="B26" s="8">
        <v>4247</v>
      </c>
      <c r="C26" s="9">
        <v>1600</v>
      </c>
      <c r="D26" s="67">
        <v>6400</v>
      </c>
      <c r="E26" s="67">
        <v>6400</v>
      </c>
      <c r="F26" s="67">
        <v>6400</v>
      </c>
    </row>
  </sheetData>
  <mergeCells count="5">
    <mergeCell ref="A1:F1"/>
    <mergeCell ref="A3:F3"/>
    <mergeCell ref="A5:F5"/>
    <mergeCell ref="A7:F7"/>
    <mergeCell ref="A18:F18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5"/>
  <sheetViews>
    <sheetView workbookViewId="0">
      <selection activeCell="B19" sqref="B19"/>
    </sheetView>
  </sheetViews>
  <sheetFormatPr defaultRowHeight="15" x14ac:dyDescent="0.25"/>
  <cols>
    <col min="1" max="1" width="37.7109375" customWidth="1"/>
    <col min="2" max="6" width="25.28515625" customWidth="1"/>
  </cols>
  <sheetData>
    <row r="1" spans="1:6" ht="42" customHeight="1" x14ac:dyDescent="0.25">
      <c r="A1" s="80" t="s">
        <v>41</v>
      </c>
      <c r="B1" s="80"/>
      <c r="C1" s="80"/>
      <c r="D1" s="80"/>
      <c r="E1" s="80"/>
      <c r="F1" s="80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x14ac:dyDescent="0.25">
      <c r="A3" s="80" t="s">
        <v>19</v>
      </c>
      <c r="B3" s="80"/>
      <c r="C3" s="80"/>
      <c r="D3" s="80"/>
      <c r="E3" s="81"/>
      <c r="F3" s="81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80" t="s">
        <v>4</v>
      </c>
      <c r="B5" s="82"/>
      <c r="C5" s="82"/>
      <c r="D5" s="82"/>
      <c r="E5" s="82"/>
      <c r="F5" s="82"/>
    </row>
    <row r="6" spans="1:6" ht="18" x14ac:dyDescent="0.25">
      <c r="A6" s="4"/>
      <c r="B6" s="4"/>
      <c r="C6" s="4"/>
      <c r="D6" s="4"/>
      <c r="E6" s="5"/>
      <c r="F6" s="5"/>
    </row>
    <row r="7" spans="1:6" ht="15.75" x14ac:dyDescent="0.25">
      <c r="A7" s="80" t="s">
        <v>14</v>
      </c>
      <c r="B7" s="100"/>
      <c r="C7" s="100"/>
      <c r="D7" s="100"/>
      <c r="E7" s="100"/>
      <c r="F7" s="100"/>
    </row>
    <row r="8" spans="1:6" ht="18" x14ac:dyDescent="0.25">
      <c r="A8" s="4"/>
      <c r="B8" s="4"/>
      <c r="C8" s="4"/>
      <c r="D8" s="4"/>
      <c r="E8" s="5"/>
      <c r="F8" s="5"/>
    </row>
    <row r="9" spans="1:6" ht="25.5" x14ac:dyDescent="0.25">
      <c r="A9" s="18" t="s">
        <v>62</v>
      </c>
      <c r="B9" s="17" t="s">
        <v>44</v>
      </c>
      <c r="C9" s="18" t="s">
        <v>45</v>
      </c>
      <c r="D9" s="18" t="s">
        <v>42</v>
      </c>
      <c r="E9" s="18" t="s">
        <v>35</v>
      </c>
      <c r="F9" s="18" t="s">
        <v>43</v>
      </c>
    </row>
    <row r="10" spans="1:6" ht="15.75" customHeight="1" x14ac:dyDescent="0.25">
      <c r="A10" s="11" t="s">
        <v>15</v>
      </c>
      <c r="B10" s="9">
        <v>2659812</v>
      </c>
      <c r="C10" s="9">
        <v>2686980</v>
      </c>
      <c r="D10" s="9">
        <v>3831920</v>
      </c>
      <c r="E10" s="9">
        <v>3831920</v>
      </c>
      <c r="F10" s="9">
        <v>3831920</v>
      </c>
    </row>
    <row r="11" spans="1:6" ht="15.75" customHeight="1" x14ac:dyDescent="0.25">
      <c r="A11" s="73" t="s">
        <v>92</v>
      </c>
      <c r="B11" s="9">
        <v>2659812</v>
      </c>
      <c r="C11" s="9">
        <v>2686980</v>
      </c>
      <c r="D11" s="9">
        <v>3831920</v>
      </c>
      <c r="E11" s="9">
        <v>3831920</v>
      </c>
      <c r="F11" s="9">
        <v>3831920</v>
      </c>
    </row>
    <row r="12" spans="1:6" x14ac:dyDescent="0.25">
      <c r="A12" s="16" t="s">
        <v>93</v>
      </c>
      <c r="B12" s="9">
        <v>2659812</v>
      </c>
      <c r="C12" s="9">
        <v>2686980</v>
      </c>
      <c r="D12" s="9">
        <v>3831920</v>
      </c>
      <c r="E12" s="9">
        <v>3831920</v>
      </c>
      <c r="F12" s="9">
        <v>3831920</v>
      </c>
    </row>
    <row r="13" spans="1:6" x14ac:dyDescent="0.25">
      <c r="A13" s="68"/>
      <c r="B13" s="69"/>
      <c r="C13" s="69"/>
      <c r="D13" s="69"/>
      <c r="E13" s="69"/>
      <c r="F13" s="69"/>
    </row>
    <row r="14" spans="1:6" x14ac:dyDescent="0.25">
      <c r="A14" s="70"/>
      <c r="B14" s="69"/>
      <c r="C14" s="69"/>
      <c r="D14" s="69"/>
      <c r="E14" s="69"/>
      <c r="F14" s="71"/>
    </row>
    <row r="15" spans="1:6" x14ac:dyDescent="0.25">
      <c r="A15" s="72"/>
      <c r="B15" s="69"/>
      <c r="C15" s="69"/>
      <c r="D15" s="69"/>
      <c r="E15" s="69"/>
      <c r="F15" s="71"/>
    </row>
  </sheetData>
  <mergeCells count="4">
    <mergeCell ref="A1:F1"/>
    <mergeCell ref="A3:F3"/>
    <mergeCell ref="A5:F5"/>
    <mergeCell ref="A7:F7"/>
  </mergeCells>
  <pageMargins left="0.7" right="0.7" top="0.75" bottom="0.75" header="0.3" footer="0.3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4"/>
  <sheetViews>
    <sheetView workbookViewId="0">
      <selection activeCell="D22" sqref="D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8" width="25.28515625" customWidth="1"/>
  </cols>
  <sheetData>
    <row r="1" spans="1:8" ht="42" customHeight="1" x14ac:dyDescent="0.25">
      <c r="A1" s="80" t="s">
        <v>41</v>
      </c>
      <c r="B1" s="80"/>
      <c r="C1" s="80"/>
      <c r="D1" s="80"/>
      <c r="E1" s="80"/>
      <c r="F1" s="80"/>
      <c r="G1" s="80"/>
      <c r="H1" s="80"/>
    </row>
    <row r="2" spans="1:8" ht="18" customHeight="1" x14ac:dyDescent="0.25">
      <c r="A2" s="4"/>
      <c r="B2" s="4"/>
      <c r="C2" s="4"/>
      <c r="D2" s="4"/>
      <c r="E2" s="4"/>
      <c r="F2" s="4"/>
      <c r="G2" s="4"/>
      <c r="H2" s="4"/>
    </row>
    <row r="3" spans="1:8" ht="15.75" customHeight="1" x14ac:dyDescent="0.25">
      <c r="A3" s="80" t="s">
        <v>19</v>
      </c>
      <c r="B3" s="80"/>
      <c r="C3" s="80"/>
      <c r="D3" s="80"/>
      <c r="E3" s="80"/>
      <c r="F3" s="80"/>
      <c r="G3" s="80"/>
      <c r="H3" s="80"/>
    </row>
    <row r="4" spans="1:8" ht="18" x14ac:dyDescent="0.25">
      <c r="A4" s="4"/>
      <c r="B4" s="4"/>
      <c r="C4" s="4"/>
      <c r="D4" s="4"/>
      <c r="E4" s="4"/>
      <c r="F4" s="4"/>
      <c r="G4" s="5"/>
      <c r="H4" s="5"/>
    </row>
    <row r="5" spans="1:8" ht="18" customHeight="1" x14ac:dyDescent="0.25">
      <c r="A5" s="80" t="s">
        <v>69</v>
      </c>
      <c r="B5" s="80"/>
      <c r="C5" s="80"/>
      <c r="D5" s="80"/>
      <c r="E5" s="80"/>
      <c r="F5" s="80"/>
      <c r="G5" s="80"/>
      <c r="H5" s="80"/>
    </row>
    <row r="6" spans="1:8" ht="18" x14ac:dyDescent="0.25">
      <c r="A6" s="4"/>
      <c r="B6" s="4"/>
      <c r="C6" s="4"/>
      <c r="D6" s="4"/>
      <c r="E6" s="4"/>
      <c r="F6" s="4"/>
      <c r="G6" s="5"/>
      <c r="H6" s="5"/>
    </row>
    <row r="7" spans="1:8" ht="25.5" x14ac:dyDescent="0.25">
      <c r="A7" s="18" t="s">
        <v>5</v>
      </c>
      <c r="B7" s="17" t="s">
        <v>6</v>
      </c>
      <c r="C7" s="17" t="s">
        <v>40</v>
      </c>
      <c r="D7" s="17" t="s">
        <v>44</v>
      </c>
      <c r="E7" s="18" t="s">
        <v>45</v>
      </c>
      <c r="F7" s="18" t="s">
        <v>42</v>
      </c>
      <c r="G7" s="18" t="s">
        <v>35</v>
      </c>
      <c r="H7" s="18" t="s">
        <v>43</v>
      </c>
    </row>
    <row r="8" spans="1:8" x14ac:dyDescent="0.25">
      <c r="A8" s="38"/>
      <c r="B8" s="39"/>
      <c r="C8" s="37" t="s">
        <v>71</v>
      </c>
      <c r="D8" s="39"/>
      <c r="E8" s="38"/>
      <c r="F8" s="38"/>
      <c r="G8" s="38"/>
      <c r="H8" s="38"/>
    </row>
    <row r="9" spans="1:8" ht="25.5" x14ac:dyDescent="0.25">
      <c r="A9" s="11">
        <v>8</v>
      </c>
      <c r="B9" s="11"/>
      <c r="C9" s="11" t="s">
        <v>16</v>
      </c>
      <c r="D9" s="8"/>
      <c r="E9" s="9"/>
      <c r="F9" s="9"/>
      <c r="G9" s="9"/>
      <c r="H9" s="9"/>
    </row>
    <row r="10" spans="1:8" x14ac:dyDescent="0.25">
      <c r="A10" s="11"/>
      <c r="B10" s="15">
        <v>84</v>
      </c>
      <c r="C10" s="15" t="s">
        <v>23</v>
      </c>
      <c r="D10" s="8"/>
      <c r="E10" s="9"/>
      <c r="F10" s="9"/>
      <c r="G10" s="9"/>
      <c r="H10" s="9"/>
    </row>
    <row r="11" spans="1:8" x14ac:dyDescent="0.25">
      <c r="A11" s="11"/>
      <c r="B11" s="15"/>
      <c r="C11" s="41"/>
      <c r="D11" s="8"/>
      <c r="E11" s="9"/>
      <c r="F11" s="9"/>
      <c r="G11" s="9"/>
      <c r="H11" s="9"/>
    </row>
    <row r="12" spans="1:8" x14ac:dyDescent="0.25">
      <c r="A12" s="11"/>
      <c r="B12" s="15"/>
      <c r="C12" s="37" t="s">
        <v>74</v>
      </c>
      <c r="D12" s="8"/>
      <c r="E12" s="9"/>
      <c r="F12" s="9"/>
      <c r="G12" s="9"/>
      <c r="H12" s="9"/>
    </row>
    <row r="13" spans="1:8" ht="25.5" x14ac:dyDescent="0.25">
      <c r="A13" s="14">
        <v>5</v>
      </c>
      <c r="B13" s="14"/>
      <c r="C13" s="22" t="s">
        <v>17</v>
      </c>
      <c r="D13" s="8"/>
      <c r="E13" s="9"/>
      <c r="F13" s="9"/>
      <c r="G13" s="9"/>
      <c r="H13" s="9"/>
    </row>
    <row r="14" spans="1:8" ht="25.5" x14ac:dyDescent="0.25">
      <c r="A14" s="15"/>
      <c r="B14" s="15">
        <v>54</v>
      </c>
      <c r="C14" s="23" t="s">
        <v>24</v>
      </c>
      <c r="D14" s="8"/>
      <c r="E14" s="9"/>
      <c r="F14" s="9"/>
      <c r="G14" s="9"/>
      <c r="H14" s="1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6"/>
  <sheetViews>
    <sheetView workbookViewId="0">
      <selection activeCell="D21" sqref="D21"/>
    </sheetView>
  </sheetViews>
  <sheetFormatPr defaultRowHeight="15" x14ac:dyDescent="0.25"/>
  <cols>
    <col min="1" max="6" width="25.28515625" customWidth="1"/>
  </cols>
  <sheetData>
    <row r="1" spans="1:6" ht="42" customHeight="1" x14ac:dyDescent="0.25">
      <c r="A1" s="80" t="s">
        <v>41</v>
      </c>
      <c r="B1" s="80"/>
      <c r="C1" s="80"/>
      <c r="D1" s="80"/>
      <c r="E1" s="80"/>
      <c r="F1" s="80"/>
    </row>
    <row r="2" spans="1:6" ht="18" customHeight="1" x14ac:dyDescent="0.25">
      <c r="A2" s="4"/>
      <c r="B2" s="4"/>
      <c r="C2" s="4"/>
      <c r="D2" s="4"/>
      <c r="E2" s="4"/>
      <c r="F2" s="4"/>
    </row>
    <row r="3" spans="1:6" ht="15.75" customHeight="1" x14ac:dyDescent="0.25">
      <c r="A3" s="80" t="s">
        <v>19</v>
      </c>
      <c r="B3" s="80"/>
      <c r="C3" s="80"/>
      <c r="D3" s="80"/>
      <c r="E3" s="80"/>
      <c r="F3" s="80"/>
    </row>
    <row r="4" spans="1:6" ht="18" x14ac:dyDescent="0.25">
      <c r="A4" s="4"/>
      <c r="B4" s="4"/>
      <c r="C4" s="4"/>
      <c r="D4" s="4"/>
      <c r="E4" s="5"/>
      <c r="F4" s="5"/>
    </row>
    <row r="5" spans="1:6" ht="18" customHeight="1" x14ac:dyDescent="0.25">
      <c r="A5" s="80" t="s">
        <v>70</v>
      </c>
      <c r="B5" s="80"/>
      <c r="C5" s="80"/>
      <c r="D5" s="80"/>
      <c r="E5" s="80"/>
      <c r="F5" s="80"/>
    </row>
    <row r="6" spans="1:6" ht="18" x14ac:dyDescent="0.25">
      <c r="A6" s="4"/>
      <c r="B6" s="4"/>
      <c r="C6" s="4"/>
      <c r="D6" s="4"/>
      <c r="E6" s="5"/>
      <c r="F6" s="5"/>
    </row>
    <row r="7" spans="1:6" ht="25.5" x14ac:dyDescent="0.25">
      <c r="A7" s="17" t="s">
        <v>62</v>
      </c>
      <c r="B7" s="17" t="s">
        <v>44</v>
      </c>
      <c r="C7" s="18" t="s">
        <v>45</v>
      </c>
      <c r="D7" s="18" t="s">
        <v>42</v>
      </c>
      <c r="E7" s="18" t="s">
        <v>35</v>
      </c>
      <c r="F7" s="18" t="s">
        <v>43</v>
      </c>
    </row>
    <row r="8" spans="1:6" x14ac:dyDescent="0.25">
      <c r="A8" s="11" t="s">
        <v>71</v>
      </c>
      <c r="B8" s="8"/>
      <c r="C8" s="9"/>
      <c r="D8" s="9"/>
      <c r="E8" s="9"/>
      <c r="F8" s="9"/>
    </row>
    <row r="9" spans="1:6" ht="25.5" x14ac:dyDescent="0.25">
      <c r="A9" s="11" t="s">
        <v>72</v>
      </c>
      <c r="B9" s="8"/>
      <c r="C9" s="9"/>
      <c r="D9" s="9"/>
      <c r="E9" s="9"/>
      <c r="F9" s="9"/>
    </row>
    <row r="10" spans="1:6" ht="25.5" x14ac:dyDescent="0.25">
      <c r="A10" s="16" t="s">
        <v>73</v>
      </c>
      <c r="B10" s="8"/>
      <c r="C10" s="9"/>
      <c r="D10" s="9"/>
      <c r="E10" s="9"/>
      <c r="F10" s="9"/>
    </row>
    <row r="11" spans="1:6" x14ac:dyDescent="0.25">
      <c r="A11" s="16"/>
      <c r="B11" s="8"/>
      <c r="C11" s="9"/>
      <c r="D11" s="9"/>
      <c r="E11" s="9"/>
      <c r="F11" s="9"/>
    </row>
    <row r="12" spans="1:6" x14ac:dyDescent="0.25">
      <c r="A12" s="11" t="s">
        <v>74</v>
      </c>
      <c r="B12" s="8"/>
      <c r="C12" s="9"/>
      <c r="D12" s="9"/>
      <c r="E12" s="9"/>
      <c r="F12" s="9"/>
    </row>
    <row r="13" spans="1:6" x14ac:dyDescent="0.25">
      <c r="A13" s="22" t="s">
        <v>65</v>
      </c>
      <c r="B13" s="8"/>
      <c r="C13" s="9"/>
      <c r="D13" s="9"/>
      <c r="E13" s="9"/>
      <c r="F13" s="9"/>
    </row>
    <row r="14" spans="1:6" x14ac:dyDescent="0.25">
      <c r="A14" s="13" t="s">
        <v>66</v>
      </c>
      <c r="B14" s="8"/>
      <c r="C14" s="9"/>
      <c r="D14" s="9"/>
      <c r="E14" s="9"/>
      <c r="F14" s="10"/>
    </row>
    <row r="15" spans="1:6" x14ac:dyDescent="0.25">
      <c r="A15" s="22" t="s">
        <v>67</v>
      </c>
      <c r="B15" s="8"/>
      <c r="C15" s="9"/>
      <c r="D15" s="9"/>
      <c r="E15" s="9"/>
      <c r="F15" s="10"/>
    </row>
    <row r="16" spans="1:6" x14ac:dyDescent="0.25">
      <c r="A16" s="13" t="s">
        <v>68</v>
      </c>
      <c r="B16" s="8"/>
      <c r="C16" s="9"/>
      <c r="D16" s="9"/>
      <c r="E16" s="9"/>
      <c r="F16" s="10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9"/>
  <sheetViews>
    <sheetView workbookViewId="0">
      <selection activeCell="N12" sqref="N1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80" t="s">
        <v>41</v>
      </c>
      <c r="B1" s="80"/>
      <c r="C1" s="80"/>
      <c r="D1" s="80"/>
      <c r="E1" s="80"/>
      <c r="F1" s="80"/>
      <c r="G1" s="80"/>
      <c r="H1" s="80"/>
      <c r="I1" s="80"/>
    </row>
    <row r="2" spans="1:9" ht="18" x14ac:dyDescent="0.25">
      <c r="A2" s="4"/>
      <c r="B2" s="4"/>
      <c r="C2" s="4"/>
      <c r="D2" s="4"/>
      <c r="E2" s="4"/>
      <c r="F2" s="4"/>
      <c r="G2" s="4"/>
      <c r="H2" s="5"/>
      <c r="I2" s="5"/>
    </row>
    <row r="3" spans="1:9" ht="18" customHeight="1" x14ac:dyDescent="0.25">
      <c r="A3" s="80" t="s">
        <v>18</v>
      </c>
      <c r="B3" s="82"/>
      <c r="C3" s="82"/>
      <c r="D3" s="82"/>
      <c r="E3" s="82"/>
      <c r="F3" s="82"/>
      <c r="G3" s="82"/>
      <c r="H3" s="82"/>
      <c r="I3" s="82"/>
    </row>
    <row r="4" spans="1:9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9" ht="25.5" x14ac:dyDescent="0.25">
      <c r="A5" s="113" t="s">
        <v>20</v>
      </c>
      <c r="B5" s="114"/>
      <c r="C5" s="115"/>
      <c r="D5" s="17" t="s">
        <v>21</v>
      </c>
      <c r="E5" s="17" t="s">
        <v>44</v>
      </c>
      <c r="F5" s="18" t="s">
        <v>45</v>
      </c>
      <c r="G5" s="18" t="s">
        <v>42</v>
      </c>
      <c r="H5" s="18" t="s">
        <v>35</v>
      </c>
      <c r="I5" s="18" t="s">
        <v>43</v>
      </c>
    </row>
    <row r="6" spans="1:9" x14ac:dyDescent="0.25">
      <c r="A6" s="107" t="s">
        <v>25</v>
      </c>
      <c r="B6" s="108"/>
      <c r="C6" s="109"/>
      <c r="D6" s="26" t="s">
        <v>26</v>
      </c>
      <c r="E6" s="8"/>
      <c r="F6" s="9"/>
      <c r="G6" s="9"/>
      <c r="H6" s="9"/>
      <c r="I6" s="9"/>
    </row>
    <row r="7" spans="1:9" x14ac:dyDescent="0.25">
      <c r="A7" s="107" t="s">
        <v>27</v>
      </c>
      <c r="B7" s="108"/>
      <c r="C7" s="109"/>
      <c r="D7" s="26" t="s">
        <v>28</v>
      </c>
      <c r="E7" s="8"/>
      <c r="F7" s="9"/>
      <c r="G7" s="9"/>
      <c r="H7" s="9"/>
      <c r="I7" s="9"/>
    </row>
    <row r="8" spans="1:9" x14ac:dyDescent="0.25">
      <c r="A8" s="110" t="s">
        <v>29</v>
      </c>
      <c r="B8" s="111"/>
      <c r="C8" s="112"/>
      <c r="D8" s="36" t="s">
        <v>30</v>
      </c>
      <c r="E8" s="8"/>
      <c r="F8" s="9"/>
      <c r="G8" s="9"/>
      <c r="H8" s="9"/>
      <c r="I8" s="10"/>
    </row>
    <row r="9" spans="1:9" x14ac:dyDescent="0.25">
      <c r="A9" s="101">
        <v>3</v>
      </c>
      <c r="B9" s="102"/>
      <c r="C9" s="103"/>
      <c r="D9" s="25" t="s">
        <v>10</v>
      </c>
      <c r="E9" s="8"/>
      <c r="F9" s="9"/>
      <c r="G9" s="9"/>
      <c r="H9" s="9"/>
      <c r="I9" s="10"/>
    </row>
    <row r="10" spans="1:9" x14ac:dyDescent="0.25">
      <c r="A10" s="104">
        <v>31</v>
      </c>
      <c r="B10" s="105"/>
      <c r="C10" s="106"/>
      <c r="D10" s="25" t="s">
        <v>11</v>
      </c>
      <c r="E10" s="8"/>
      <c r="F10" s="9"/>
      <c r="G10" s="9"/>
      <c r="H10" s="9"/>
      <c r="I10" s="10"/>
    </row>
    <row r="11" spans="1:9" x14ac:dyDescent="0.25">
      <c r="A11" s="104">
        <v>32</v>
      </c>
      <c r="B11" s="105"/>
      <c r="C11" s="106"/>
      <c r="D11" s="25" t="s">
        <v>22</v>
      </c>
      <c r="E11" s="8"/>
      <c r="F11" s="9"/>
      <c r="G11" s="9"/>
      <c r="H11" s="9"/>
      <c r="I11" s="10"/>
    </row>
    <row r="12" spans="1:9" x14ac:dyDescent="0.25">
      <c r="A12" s="107" t="s">
        <v>25</v>
      </c>
      <c r="B12" s="108"/>
      <c r="C12" s="109"/>
      <c r="D12" s="26" t="s">
        <v>26</v>
      </c>
      <c r="E12" s="8"/>
      <c r="F12" s="9"/>
      <c r="G12" s="9"/>
      <c r="H12" s="9"/>
      <c r="I12" s="9"/>
    </row>
    <row r="13" spans="1:9" ht="14.25" customHeight="1" x14ac:dyDescent="0.25">
      <c r="A13" s="107" t="s">
        <v>31</v>
      </c>
      <c r="B13" s="108"/>
      <c r="C13" s="109"/>
      <c r="D13" s="26" t="s">
        <v>32</v>
      </c>
      <c r="E13" s="8"/>
      <c r="F13" s="9"/>
      <c r="G13" s="9"/>
      <c r="H13" s="9"/>
      <c r="I13" s="9"/>
    </row>
    <row r="14" spans="1:9" ht="15" customHeight="1" x14ac:dyDescent="0.25">
      <c r="A14" s="110" t="s">
        <v>29</v>
      </c>
      <c r="B14" s="111"/>
      <c r="C14" s="112"/>
      <c r="D14" s="36" t="s">
        <v>30</v>
      </c>
      <c r="E14" s="8"/>
      <c r="F14" s="9"/>
      <c r="G14" s="9"/>
      <c r="H14" s="9"/>
      <c r="I14" s="10"/>
    </row>
    <row r="15" spans="1:9" x14ac:dyDescent="0.25">
      <c r="A15" s="101">
        <v>3</v>
      </c>
      <c r="B15" s="102"/>
      <c r="C15" s="103"/>
      <c r="D15" s="25" t="s">
        <v>10</v>
      </c>
      <c r="E15" s="8"/>
      <c r="F15" s="9"/>
      <c r="G15" s="9"/>
      <c r="H15" s="9"/>
      <c r="I15" s="10"/>
    </row>
    <row r="16" spans="1:9" x14ac:dyDescent="0.25">
      <c r="A16" s="104">
        <v>32</v>
      </c>
      <c r="B16" s="105"/>
      <c r="C16" s="106"/>
      <c r="D16" s="25" t="s">
        <v>22</v>
      </c>
      <c r="E16" s="8"/>
      <c r="F16" s="9"/>
      <c r="G16" s="9"/>
      <c r="H16" s="9"/>
      <c r="I16" s="10"/>
    </row>
    <row r="17" spans="1:9" ht="15" customHeight="1" x14ac:dyDescent="0.25">
      <c r="A17" s="110" t="s">
        <v>29</v>
      </c>
      <c r="B17" s="111"/>
      <c r="C17" s="112"/>
      <c r="D17" s="36" t="s">
        <v>30</v>
      </c>
      <c r="E17" s="8"/>
      <c r="F17" s="9"/>
      <c r="G17" s="9"/>
      <c r="H17" s="9"/>
      <c r="I17" s="10"/>
    </row>
    <row r="18" spans="1:9" ht="25.5" x14ac:dyDescent="0.25">
      <c r="A18" s="101">
        <v>4</v>
      </c>
      <c r="B18" s="102"/>
      <c r="C18" s="103"/>
      <c r="D18" s="25" t="s">
        <v>12</v>
      </c>
      <c r="E18" s="8"/>
      <c r="F18" s="9"/>
      <c r="G18" s="9"/>
      <c r="H18" s="9"/>
      <c r="I18" s="10"/>
    </row>
    <row r="19" spans="1:9" ht="25.5" x14ac:dyDescent="0.25">
      <c r="A19" s="104">
        <v>42</v>
      </c>
      <c r="B19" s="105"/>
      <c r="C19" s="106"/>
      <c r="D19" s="25" t="s">
        <v>39</v>
      </c>
      <c r="E19" s="8"/>
      <c r="F19" s="9"/>
      <c r="G19" s="9"/>
      <c r="H19" s="9"/>
      <c r="I19" s="10"/>
    </row>
  </sheetData>
  <mergeCells count="17">
    <mergeCell ref="A6:C6"/>
    <mergeCell ref="A7:C7"/>
    <mergeCell ref="A1:I1"/>
    <mergeCell ref="A3:I3"/>
    <mergeCell ref="A5:C5"/>
    <mergeCell ref="A8:C8"/>
    <mergeCell ref="A9:C9"/>
    <mergeCell ref="A11:C11"/>
    <mergeCell ref="A10:C10"/>
    <mergeCell ref="A16:C16"/>
    <mergeCell ref="A18:C18"/>
    <mergeCell ref="A19:C19"/>
    <mergeCell ref="A12:C12"/>
    <mergeCell ref="A13:C13"/>
    <mergeCell ref="A14:C14"/>
    <mergeCell ref="A15:C15"/>
    <mergeCell ref="A17:C17"/>
  </mergeCells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Dom Medveščak</cp:lastModifiedBy>
  <cp:lastPrinted>2023-11-13T11:55:41Z</cp:lastPrinted>
  <dcterms:created xsi:type="dcterms:W3CDTF">2022-08-12T12:51:27Z</dcterms:created>
  <dcterms:modified xsi:type="dcterms:W3CDTF">2023-12-08T10:33:37Z</dcterms:modified>
</cp:coreProperties>
</file>